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лан комплектования" sheetId="1" r:id="rId1"/>
    <sheet name="СВОД" sheetId="4" r:id="rId2"/>
  </sheets>
  <definedNames>
    <definedName name="_xlnm.Print_Titles" localSheetId="0">'План комплектования'!$3:$5</definedName>
    <definedName name="_xlnm.Print_Area" localSheetId="0">'План комплектования'!$A$1:$P$70</definedName>
  </definedNames>
  <calcPr calcId="162913"/>
</workbook>
</file>

<file path=xl/calcChain.xml><?xml version="1.0" encoding="utf-8"?>
<calcChain xmlns="http://schemas.openxmlformats.org/spreadsheetml/2006/main">
  <c r="F33" i="4" l="1"/>
  <c r="E14" i="1"/>
  <c r="E13" i="1"/>
  <c r="E12" i="1"/>
  <c r="E11" i="1"/>
  <c r="N10" i="1" s="1"/>
  <c r="P10" i="1" s="1"/>
  <c r="E10" i="1"/>
  <c r="E9" i="1"/>
  <c r="E8" i="1"/>
  <c r="E7" i="1"/>
  <c r="E59" i="1"/>
  <c r="N59" i="1" s="1"/>
  <c r="P59" i="1" s="1"/>
  <c r="E62" i="1"/>
  <c r="N62" i="1" s="1"/>
  <c r="P62" i="1" s="1"/>
  <c r="E57" i="1"/>
  <c r="N57" i="1" s="1"/>
  <c r="P57" i="1" s="1"/>
  <c r="E68" i="1"/>
  <c r="E67" i="1"/>
  <c r="E66" i="1"/>
  <c r="N66" i="1" s="1"/>
  <c r="P66" i="1" s="1"/>
  <c r="E65" i="1"/>
  <c r="N65" i="1" s="1"/>
  <c r="P65" i="1" s="1"/>
  <c r="E64" i="1"/>
  <c r="N64" i="1" s="1"/>
  <c r="P64" i="1" s="1"/>
  <c r="E63" i="1"/>
  <c r="N63" i="1" s="1"/>
  <c r="P63" i="1" s="1"/>
  <c r="E61" i="1"/>
  <c r="N61" i="1" s="1"/>
  <c r="P61" i="1" s="1"/>
  <c r="E60" i="1"/>
  <c r="N60" i="1" s="1"/>
  <c r="P60" i="1" s="1"/>
  <c r="E58" i="1"/>
  <c r="N58" i="1" s="1"/>
  <c r="P58" i="1" s="1"/>
  <c r="E55" i="1"/>
  <c r="N55" i="1" s="1"/>
  <c r="P55" i="1" s="1"/>
  <c r="E54" i="1"/>
  <c r="N54" i="1" s="1"/>
  <c r="P54" i="1" s="1"/>
  <c r="E53" i="1"/>
  <c r="E52" i="1"/>
  <c r="E51" i="1"/>
  <c r="E56" i="1"/>
  <c r="E43" i="1"/>
  <c r="N43" i="1" s="1"/>
  <c r="P43" i="1" s="1"/>
  <c r="E39" i="1"/>
  <c r="N39" i="1" s="1"/>
  <c r="P39" i="1" s="1"/>
  <c r="E38" i="1"/>
  <c r="N38" i="1" s="1"/>
  <c r="P38" i="1" s="1"/>
  <c r="E48" i="1"/>
  <c r="N48" i="1" s="1"/>
  <c r="P48" i="1" s="1"/>
  <c r="E47" i="1"/>
  <c r="N47" i="1" s="1"/>
  <c r="P47" i="1" s="1"/>
  <c r="E46" i="1"/>
  <c r="N46" i="1" s="1"/>
  <c r="P46" i="1" s="1"/>
  <c r="E45" i="1"/>
  <c r="N45" i="1" s="1"/>
  <c r="P45" i="1" s="1"/>
  <c r="E44" i="1"/>
  <c r="N44" i="1" s="1"/>
  <c r="P44" i="1" s="1"/>
  <c r="E42" i="1"/>
  <c r="N42" i="1" s="1"/>
  <c r="P42" i="1" s="1"/>
  <c r="E41" i="1"/>
  <c r="N41" i="1" s="1"/>
  <c r="P41" i="1" s="1"/>
  <c r="E40" i="1"/>
  <c r="E37" i="1"/>
  <c r="N37" i="1" s="1"/>
  <c r="P37" i="1" s="1"/>
  <c r="E36" i="1"/>
  <c r="N36" i="1" s="1"/>
  <c r="P36" i="1" s="1"/>
  <c r="E35" i="1"/>
  <c r="M15" i="1"/>
  <c r="L15" i="1"/>
  <c r="K15" i="1"/>
  <c r="J15" i="1"/>
  <c r="I15" i="1"/>
  <c r="H15" i="1"/>
  <c r="G15" i="1"/>
  <c r="F15" i="1"/>
  <c r="E32" i="1" l="1"/>
  <c r="N32" i="1" s="1"/>
  <c r="P32" i="1" s="1"/>
  <c r="E31" i="1"/>
  <c r="N31" i="1" s="1"/>
  <c r="P31" i="1" s="1"/>
  <c r="E30" i="1"/>
  <c r="N30" i="1" s="1"/>
  <c r="P30" i="1" s="1"/>
  <c r="E29" i="1"/>
  <c r="N29" i="1" s="1"/>
  <c r="P29" i="1" s="1"/>
  <c r="E28" i="1"/>
  <c r="N28" i="1" s="1"/>
  <c r="P28" i="1" s="1"/>
  <c r="E27" i="1"/>
  <c r="N27" i="1" s="1"/>
  <c r="P27" i="1" s="1"/>
  <c r="E26" i="1"/>
  <c r="N26" i="1" s="1"/>
  <c r="P26" i="1" s="1"/>
  <c r="E25" i="1"/>
  <c r="N25" i="1" s="1"/>
  <c r="P25" i="1" s="1"/>
  <c r="E24" i="1"/>
  <c r="N24" i="1" s="1"/>
  <c r="P24" i="1" s="1"/>
  <c r="E22" i="1"/>
  <c r="N22" i="1" s="1"/>
  <c r="P22" i="1" s="1"/>
  <c r="E21" i="1"/>
  <c r="N21" i="1" s="1"/>
  <c r="P21" i="1" s="1"/>
  <c r="N14" i="1"/>
  <c r="P14" i="1" s="1"/>
  <c r="N13" i="1"/>
  <c r="P13" i="1" s="1"/>
  <c r="N7" i="1"/>
  <c r="P7" i="1" s="1"/>
  <c r="N12" i="1"/>
  <c r="P12" i="1" s="1"/>
  <c r="N11" i="1"/>
  <c r="P11" i="1" s="1"/>
  <c r="N9" i="1"/>
  <c r="P9" i="1" s="1"/>
  <c r="N8" i="1"/>
  <c r="P8" i="1" s="1"/>
  <c r="P15" i="1" l="1"/>
  <c r="N15" i="1"/>
  <c r="E15" i="1"/>
  <c r="E33" i="4"/>
  <c r="F28" i="4"/>
  <c r="E28" i="4"/>
  <c r="F23" i="4"/>
  <c r="E23" i="4"/>
  <c r="F18" i="4"/>
  <c r="E18" i="4"/>
  <c r="F13" i="4"/>
  <c r="E13" i="4"/>
  <c r="M69" i="1"/>
  <c r="L69" i="1"/>
  <c r="K69" i="1"/>
  <c r="J69" i="1"/>
  <c r="I69" i="1"/>
  <c r="H69" i="1"/>
  <c r="G69" i="1"/>
  <c r="F69" i="1"/>
  <c r="N68" i="1"/>
  <c r="P68" i="1" s="1"/>
  <c r="N67" i="1"/>
  <c r="P67" i="1" s="1"/>
  <c r="N53" i="1"/>
  <c r="P53" i="1" s="1"/>
  <c r="N52" i="1"/>
  <c r="P52" i="1" s="1"/>
  <c r="N56" i="1"/>
  <c r="P56" i="1" s="1"/>
  <c r="M49" i="1"/>
  <c r="L49" i="1"/>
  <c r="K49" i="1"/>
  <c r="J49" i="1"/>
  <c r="I49" i="1"/>
  <c r="H49" i="1"/>
  <c r="G49" i="1"/>
  <c r="F49" i="1"/>
  <c r="N40" i="1"/>
  <c r="P40" i="1" s="1"/>
  <c r="N35" i="1"/>
  <c r="P35" i="1" s="1"/>
  <c r="M33" i="1"/>
  <c r="L33" i="1"/>
  <c r="K33" i="1"/>
  <c r="J33" i="1"/>
  <c r="I33" i="1"/>
  <c r="H33" i="1"/>
  <c r="G33" i="1"/>
  <c r="F33" i="1"/>
  <c r="E23" i="1"/>
  <c r="N23" i="1" s="1"/>
  <c r="P23" i="1" s="1"/>
  <c r="E20" i="1"/>
  <c r="N20" i="1" s="1"/>
  <c r="P20" i="1" s="1"/>
  <c r="M18" i="1"/>
  <c r="L18" i="1"/>
  <c r="K18" i="1"/>
  <c r="J18" i="1"/>
  <c r="I18" i="1"/>
  <c r="H18" i="1"/>
  <c r="G18" i="1"/>
  <c r="F18" i="1"/>
  <c r="N17" i="1"/>
  <c r="P17" i="1" s="1"/>
  <c r="P18" i="1" s="1"/>
  <c r="P33" i="1" l="1"/>
  <c r="P49" i="1"/>
  <c r="F34" i="4"/>
  <c r="J70" i="1"/>
  <c r="E34" i="4"/>
  <c r="H70" i="1"/>
  <c r="F70" i="1"/>
  <c r="E69" i="1"/>
  <c r="N51" i="1"/>
  <c r="L70" i="1"/>
  <c r="N18" i="1"/>
  <c r="N33" i="1"/>
  <c r="N49" i="1"/>
  <c r="I70" i="1"/>
  <c r="M70" i="1"/>
  <c r="G70" i="1"/>
  <c r="K70" i="1"/>
  <c r="E18" i="1"/>
  <c r="E33" i="1"/>
  <c r="E49" i="1"/>
  <c r="N69" i="1" l="1"/>
  <c r="N70" i="1" s="1"/>
  <c r="P51" i="1"/>
  <c r="P69" i="1" s="1"/>
  <c r="P70" i="1" s="1"/>
  <c r="E70" i="1"/>
</calcChain>
</file>

<file path=xl/sharedStrings.xml><?xml version="1.0" encoding="utf-8"?>
<sst xmlns="http://schemas.openxmlformats.org/spreadsheetml/2006/main" count="150" uniqueCount="122">
  <si>
    <t>№ п/п</t>
  </si>
  <si>
    <t>Кол-во часов в программе</t>
  </si>
  <si>
    <t>Численность учебной 
группы, чел.</t>
  </si>
  <si>
    <t>Комплектующий орган</t>
  </si>
  <si>
    <t>Всего человеко-часов</t>
  </si>
  <si>
    <t xml:space="preserve">Раздел 1. Реализация дополнительных профессиональных программ – программ повышения квалификации </t>
  </si>
  <si>
    <t>Повышение квалификации специалистов, ответственных за организацию работы по охране труда</t>
  </si>
  <si>
    <t>Итого по разделу:</t>
  </si>
  <si>
    <t xml:space="preserve">Раздел 2. Реализация дополнительных профессиональных программ – программ профессиональной переподготовки </t>
  </si>
  <si>
    <t>Раздел 3. Реализация основных программ профессионального обучения – программ профессиональной подготовки по профессиям  рабочих, должностях служащих</t>
  </si>
  <si>
    <t>Профессиональная подготовка по профессии  16781 «Пожарный»</t>
  </si>
  <si>
    <t xml:space="preserve">Раздел 4. Реализация основных программ профессионального обучения – программ переподготовки рабочих, служащих </t>
  </si>
  <si>
    <t xml:space="preserve">Раздел 5. Реализация основных программ профессионального обучения – программ повышения квалификации рабочих, служащих </t>
  </si>
  <si>
    <t>Повышение квалификации сотрудников и работников в качестве нештатных санитарных инструкторов</t>
  </si>
  <si>
    <t>ВСЕГО:</t>
  </si>
  <si>
    <t xml:space="preserve">Наименование категории обучения </t>
  </si>
  <si>
    <t>Период</t>
  </si>
  <si>
    <t>Форма обучения</t>
  </si>
  <si>
    <t>в чел-часах</t>
  </si>
  <si>
    <t>в чел.</t>
  </si>
  <si>
    <t>Реализация дополнительных профессиональных образовательных программ - программ повышения квалификации</t>
  </si>
  <si>
    <t>очное</t>
  </si>
  <si>
    <t>заочное с применением дистанционных технологий</t>
  </si>
  <si>
    <t>ИТОГО:</t>
  </si>
  <si>
    <t>Реализация дополнительных образовательных программ - программ профессиональной переподготовки</t>
  </si>
  <si>
    <t>Реализация основных программ профессионального обучения – программ профессиональной подготовки по профессиям  рабочих, должностях служащих</t>
  </si>
  <si>
    <t>Реализация основных профессиональных образовательных программ профессионального обучения - программ повышения квалификации рабочих и служащих</t>
  </si>
  <si>
    <t>Реализация основных профессиональных образовательных программ профессионального обучения - переподготовки рабочих и служащих</t>
  </si>
  <si>
    <t>ВСЕГО плановый показатель:</t>
  </si>
  <si>
    <t>Приложение № 3</t>
  </si>
  <si>
    <t>Количественный показатель</t>
  </si>
  <si>
    <t xml:space="preserve">Наименование услуг </t>
  </si>
  <si>
    <t>Примечание: В таблице все итоги должны считаться автоматически!!!</t>
  </si>
  <si>
    <t>Сроки обучения, форма обучения 
(кол-во дней)</t>
  </si>
  <si>
    <t>2022 год</t>
  </si>
  <si>
    <t>Сводные плановые показатели государственного задания на 2022 год</t>
  </si>
  <si>
    <t>Повышение квалификации государственных инспекторов по надзорной деятельности</t>
  </si>
  <si>
    <t xml:space="preserve">Первоначальная подготовка спасателей МЧС России к ведению поисково-спасательных работ </t>
  </si>
  <si>
    <t xml:space="preserve">Профессиональная переподготовка водителей пожарных и аварийно – спасательных автомобилей, оборудованных устройствами для подачи специальных звуковых и световых сигналов </t>
  </si>
  <si>
    <t xml:space="preserve">Профессиональная переподготовка водителей для работы на специальных агрегатах автолестниц </t>
  </si>
  <si>
    <t>Профессиональная переподготовка мастеров газодымозащитной службы</t>
  </si>
  <si>
    <t xml:space="preserve">Профессиональная переподготовка старших диспетчеров, диспетчеров служб пожарной связи </t>
  </si>
  <si>
    <t>Повышение квалификации водителей для работы на специальных агрегатах автолестниц</t>
  </si>
  <si>
    <t xml:space="preserve">Повышение квалификации водителей транспортных средств категории «С», оборудованных устройствами для подачи специальных звуковых и световых сигналов </t>
  </si>
  <si>
    <t xml:space="preserve">Повышение квалификации водителей транспортных средств категории «В», оборудованных устройствами для подачи специальных звуковых и световых сигналов </t>
  </si>
  <si>
    <t>Повышение квалификации водителей пожарных и аварийно – спасательных автомобилей</t>
  </si>
  <si>
    <t>Повышение квалификации старших диспетчеров, (диспетчеров) служб пожарной связи</t>
  </si>
  <si>
    <t xml:space="preserve">Повышение квалификации химиков - дозиметристов </t>
  </si>
  <si>
    <t>ГУ МЧС России по Челябинской области</t>
  </si>
  <si>
    <t>ФГКУ"Уральский УСЦ МЧС России"</t>
  </si>
  <si>
    <t>ВГСЧ</t>
  </si>
  <si>
    <t>ФАУ ДПО Учебный центр ФПС по Челябинской области</t>
  </si>
  <si>
    <t>06.06. – 17.06. дист. (9 дн.)  20.06. – 24.06. очно (5 дн.)</t>
  </si>
  <si>
    <t>23.08. – 02.09. дист. (9 дн.) 05.09. – 09.09. очно (5 дн.)</t>
  </si>
  <si>
    <t>04.04. – 27.04. дист. (24 дн.)</t>
  </si>
  <si>
    <t>05.09. – 28.09. дист. (24 дн.)</t>
  </si>
  <si>
    <t>17.01 – 25.01. дист. (9 дн.)</t>
  </si>
  <si>
    <t>12.09 – 21.09.дист. (10 дн.)</t>
  </si>
  <si>
    <t>03.10 – 12.10.дист. (10 дн.)</t>
  </si>
  <si>
    <t>28.11. – 21.12. дист. (24 дн.)</t>
  </si>
  <si>
    <t>19.09 – 27.09. дист. (9 дн.)</t>
  </si>
  <si>
    <t>14.11 – 22.11. дист. (9 дн.)</t>
  </si>
  <si>
    <t>04.04 – 13.04. дист. (10 дн.)</t>
  </si>
  <si>
    <t>01.03. – 25.03. дист. (26 дн.)</t>
  </si>
  <si>
    <t>25.01 - 04.02 дист. (9 дн.)
07.02 - 11.02 очно (5 дн.)</t>
  </si>
  <si>
    <t>12.04 - 22.04 дист. (9 дн.)
25.04 - 29.04 очно (5 дн.)</t>
  </si>
  <si>
    <t>Субсидия</t>
  </si>
  <si>
    <t>Цена услуги</t>
  </si>
  <si>
    <t>Стоимость</t>
  </si>
  <si>
    <t>30.03 - 13.05 дист (45 дн.)
16.05 - 27.05 очно (12 дн.)</t>
  </si>
  <si>
    <t>25.02 - 08.04 дист (42 дн.)
11.04 - 22.04 очно (12 дн.)</t>
  </si>
  <si>
    <t>29.08 - 30.09 дист (33 дн.)
03.10 - 14.10 очно (12 дн.)</t>
  </si>
  <si>
    <t>12.04 - 27.05 дист (46 дн.)
30.05 - 10.06 очно (12 дн.)</t>
  </si>
  <si>
    <t>05.09 - 14.10 дист (40 дн.)
17.10 - 28.10 очно (12 дн.)</t>
  </si>
  <si>
    <t>05.04 - 20.05 дист (46 дн.)
23.05 - 03.06 очно (12 дн.)</t>
  </si>
  <si>
    <t>23.09 - 03.11 дист (42 дн.)
07.11 - 18.11 очно (12 дн.)</t>
  </si>
  <si>
    <t>12.01 - 22.02 дист (42 дн.)
24.02 - 10.03 очно (15 дн.)</t>
  </si>
  <si>
    <t>16.02 - 01.04 дист (45 дн.)
04.04 - 15.04 очно (12 дн.)</t>
  </si>
  <si>
    <t>14.10 - 25.11 дист (43 дн.)
28.11 - 09.12 очно (12 дн.)</t>
  </si>
  <si>
    <t>28.03 - 29.04 дист (34 дн.)
04.05 - 19.05 очно (15 дн.)</t>
  </si>
  <si>
    <t>18.07 - 26.08 дист (40 дн.)
29.08 - 09.09 очно (12 дн.)</t>
  </si>
  <si>
    <t>08.08 - 16.09 дист (40 дн.)
19.09 - 30.09 очно (12 дн.)</t>
  </si>
  <si>
    <t>05.12. – 28.12. дист. (19 дн.)</t>
  </si>
  <si>
    <t>26.09 - 19.10. дист. (24 дн.)</t>
  </si>
  <si>
    <t>Приложение № 20
УТВЕРЖДЕН
распоряжением МЧС России
______________________№_____</t>
  </si>
  <si>
    <t>План комплектования ФАУ ДПО Учебный центр ФС по Челябинской области на 2022 год</t>
  </si>
  <si>
    <t>ФГКУ "СУ ФПС № 1 МЧС России"</t>
  </si>
  <si>
    <t>ФГКУ "СУ ФПС № 7 МЧС России"</t>
  </si>
  <si>
    <t>ФГКУ "С№ ФПС № 10 МЧС России"</t>
  </si>
  <si>
    <t>ФГКУ "СУ ФПС № 29 МЧС России"</t>
  </si>
  <si>
    <t>ФГКУ "СУ ФПС № 71 МЧС России"</t>
  </si>
  <si>
    <t xml:space="preserve">Профессиональная переподготовка командиров отделений  пожарно-спасательных частей </t>
  </si>
  <si>
    <t xml:space="preserve">Профессиональная переподготовка помощников начальников караулов пожарно-спасательных частей </t>
  </si>
  <si>
    <t xml:space="preserve">Повышение квалификации помощников начальников караулов пожарно-спасательных частей  </t>
  </si>
  <si>
    <t xml:space="preserve">Повышение квалификации командиров отделений пожарно-спасательных частей </t>
  </si>
  <si>
    <t xml:space="preserve">Повышение квалификации к среднему, высшему профессиональному образованию по программе: «Эксплуатация электроустановок  и сетей напряжением до 1000В </t>
  </si>
  <si>
    <t>очно-заочное с применением дистанционных образовательных технологий</t>
  </si>
  <si>
    <t>очно с применением дистанционных образовательных технологий и электронного обучения</t>
  </si>
  <si>
    <t xml:space="preserve">05.09 - 11.09 очно с ДОТ (7 дн.)                     12.09 - 23.09   очно (12 дн.) </t>
  </si>
  <si>
    <t>28.02 - 03.03 очно с ДОТ и ЭО
 (4 дн.)
04.03 очно (1 дн.)</t>
  </si>
  <si>
    <t>29.08 - 01.09 очно с ДОТ и ЭО
(4 дн.)
02.09 очно (1 дн.)</t>
  </si>
  <si>
    <t>10.01 - 15.02 очно с ДОТ и ЭО 
(37 дн.)
16.02 - 06.04 очно (50 дн.)</t>
  </si>
  <si>
    <t>28.03 - 10.05 очно с ДОТ и ЭО 
(44 дн.)
11.05 - 28.06 очно (49 дн.)</t>
  </si>
  <si>
    <t>30.08 - 05.10 очно с ДОТ и ЭО 
(37 дн.)
06.10 - 23.11 очно (49 дн.)</t>
  </si>
  <si>
    <t xml:space="preserve">10.01 - 16.01 очно с ДОТ и ЭО 
(7 дн.)
17.01 - 28.01 очно (12 дн.)           </t>
  </si>
  <si>
    <t xml:space="preserve"> 31.01 - 06.02  очно с ДОТ и ЭО 
(7 дн.)
07.02 - 18.02 очно (12 дн.)                                </t>
  </si>
  <si>
    <t xml:space="preserve">23.05 - 29.05 очно с ДОТ и ЭО 
(7 дн.)
30.05 - 10.06 очно (12 дн.) </t>
  </si>
  <si>
    <t xml:space="preserve">03.10 - 09.10 очно с ДОТ и ЭО 
(7 дн.)
10.10 - 21.10 очно (12 дн.) </t>
  </si>
  <si>
    <t xml:space="preserve">07.11 - 13.11 очно с ДОТ и ЭО 
(7 дн.)
14.11 - 25.11 очно (12 дн.) </t>
  </si>
  <si>
    <t xml:space="preserve">05.12 - 11.12 очно с ДОТ и ЭО 
(7 дн.)
12.12 - 23.12 очно (12 дн.) </t>
  </si>
  <si>
    <t>17.01 - 20.01 очно с ДОТ и ЭО 
(4 дн.)
21.01 очно (1 дн.)</t>
  </si>
  <si>
    <t>31.01 - 03.02 очно с ДОТ и ЭО 
(4 дн.)
04.02 очно (1 дн.)</t>
  </si>
  <si>
    <t>12.09 - 15.09 очно с ДОТ и ЭО 
(4 дн.)
16.09 очно (1 дн.)</t>
  </si>
  <si>
    <t>14.11 - 17.11 очно с ДОТ и ЭО 
(4 дн.)
18.11 очно (1 дн.)</t>
  </si>
  <si>
    <t>05.12 - 08.12 очно с ДОТ и ЭО 
(4 дн.)
09.12 очно (1 дн.)</t>
  </si>
  <si>
    <t xml:space="preserve">21.03 - 27.03  очно с ДОТ и ЭО 
(7 дн.)
28.03 - 08.04  очно (12 дн.) </t>
  </si>
  <si>
    <t>21.11 - 02.12 дист. (9 дн.)
05.12 - 09.12 очно (5 дн.)</t>
  </si>
  <si>
    <t>03.03 - 15.04 дист (44 дн.)
18.04 - 29.04 очно (12 дн.)</t>
  </si>
  <si>
    <t xml:space="preserve">04.03 - 11.03 очно с ДОТ и ЭО 
(7 дн.)
14.03 - 25.03 очно (12 дн.)                   </t>
  </si>
  <si>
    <t>18.10 - 21.10 очно с ДОТ и ЭО
(4 дн.)
24.10 очно (1 дн.)</t>
  </si>
  <si>
    <r>
      <t>07.06 - 10.06 очно с ДОТ и ЭО
(4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дн.)
14.06 очно (1 дн.)</t>
    </r>
  </si>
  <si>
    <t xml:space="preserve">04.04  - 10.04  очно с ДОТ и ЭО 
(7 дн.)
11.04 - 22.04 очно (12 дн.)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</si>
</sst>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Roman"/>
      <family val="1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67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5" xfId="0" applyFont="1" applyBorder="1" applyAlignment="1">
      <alignment horizontal="center" wrapText="1"/>
    </xf>
    <xf numFmtId="0" fontId="10" fillId="3" borderId="5" xfId="0" applyFont="1" applyFill="1" applyBorder="1" applyAlignment="1">
      <alignment wrapText="1"/>
    </xf>
    <xf numFmtId="0" fontId="10" fillId="3" borderId="8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3" borderId="30" xfId="0" applyFont="1" applyFill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9" fillId="0" borderId="30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textRotation="90" wrapText="1"/>
    </xf>
    <xf numFmtId="0" fontId="10" fillId="2" borderId="0" xfId="0" applyFont="1" applyFill="1" applyAlignment="1">
      <alignment textRotation="90"/>
    </xf>
    <xf numFmtId="0" fontId="2" fillId="2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/>
    <xf numFmtId="0" fontId="8" fillId="2" borderId="5" xfId="0" applyFont="1" applyFill="1" applyBorder="1" applyAlignment="1">
      <alignment textRotation="90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8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textRotation="90" wrapText="1"/>
    </xf>
    <xf numFmtId="164" fontId="1" fillId="2" borderId="36" xfId="1" applyNumberFormat="1" applyFont="1" applyFill="1" applyBorder="1" applyAlignment="1">
      <alignment horizontal="center"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8" fillId="2" borderId="36" xfId="0" applyNumberFormat="1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</cellXfs>
  <cellStyles count="2">
    <cellStyle name="Обычный" xfId="0" builtinId="0"/>
    <cellStyle name="Обычный 6 3 3 3" xfId="1"/>
  </cellStyles>
  <dxfs count="1">
    <dxf>
      <numFmt numFmtId="165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topLeftCell="A61" zoomScale="96" zoomScaleNormal="60" zoomScaleSheetLayoutView="96" workbookViewId="0">
      <selection activeCell="D68" sqref="D68"/>
    </sheetView>
  </sheetViews>
  <sheetFormatPr defaultRowHeight="15.75" x14ac:dyDescent="0.25"/>
  <cols>
    <col min="1" max="1" width="7.85546875" style="26" customWidth="1"/>
    <col min="2" max="2" width="81.42578125" style="26" customWidth="1"/>
    <col min="3" max="3" width="11.140625" style="26" customWidth="1"/>
    <col min="4" max="4" width="32.85546875" style="49" customWidth="1"/>
    <col min="5" max="5" width="11.85546875" style="26" customWidth="1"/>
    <col min="6" max="6" width="10" style="26" customWidth="1"/>
    <col min="7" max="8" width="10.140625" style="26" customWidth="1"/>
    <col min="9" max="9" width="9.7109375" style="26" customWidth="1"/>
    <col min="10" max="10" width="9.5703125" style="26" customWidth="1"/>
    <col min="11" max="11" width="10.140625" style="26" customWidth="1"/>
    <col min="12" max="13" width="10" style="26" customWidth="1"/>
    <col min="14" max="14" width="16.42578125" style="26" customWidth="1"/>
    <col min="15" max="15" width="17.42578125" style="26" hidden="1" customWidth="1"/>
    <col min="16" max="16" width="22.28515625" style="26" hidden="1" customWidth="1"/>
    <col min="17" max="238" width="9.140625" style="26"/>
    <col min="239" max="239" width="7.85546875" style="26" customWidth="1"/>
    <col min="240" max="240" width="108.5703125" style="26" customWidth="1"/>
    <col min="241" max="241" width="8.85546875" style="26" customWidth="1"/>
    <col min="242" max="242" width="27.85546875" style="26" customWidth="1"/>
    <col min="243" max="245" width="10.7109375" style="26" customWidth="1"/>
    <col min="246" max="247" width="10.85546875" style="26" customWidth="1"/>
    <col min="248" max="248" width="10" style="26" customWidth="1"/>
    <col min="249" max="250" width="10.28515625" style="26" customWidth="1"/>
    <col min="251" max="252" width="10.5703125" style="26" customWidth="1"/>
    <col min="253" max="254" width="11.140625" style="26" customWidth="1"/>
    <col min="255" max="255" width="10.42578125" style="26" customWidth="1"/>
    <col min="256" max="256" width="15.5703125" style="26" customWidth="1"/>
    <col min="257" max="270" width="0" style="26" hidden="1" customWidth="1"/>
    <col min="271" max="271" width="4.140625" style="26" customWidth="1"/>
    <col min="272" max="272" width="22.28515625" style="26" customWidth="1"/>
    <col min="273" max="494" width="9.140625" style="26"/>
    <col min="495" max="495" width="7.85546875" style="26" customWidth="1"/>
    <col min="496" max="496" width="108.5703125" style="26" customWidth="1"/>
    <col min="497" max="497" width="8.85546875" style="26" customWidth="1"/>
    <col min="498" max="498" width="27.85546875" style="26" customWidth="1"/>
    <col min="499" max="501" width="10.7109375" style="26" customWidth="1"/>
    <col min="502" max="503" width="10.85546875" style="26" customWidth="1"/>
    <col min="504" max="504" width="10" style="26" customWidth="1"/>
    <col min="505" max="506" width="10.28515625" style="26" customWidth="1"/>
    <col min="507" max="508" width="10.5703125" style="26" customWidth="1"/>
    <col min="509" max="510" width="11.140625" style="26" customWidth="1"/>
    <col min="511" max="511" width="10.42578125" style="26" customWidth="1"/>
    <col min="512" max="512" width="15.5703125" style="26" customWidth="1"/>
    <col min="513" max="526" width="0" style="26" hidden="1" customWidth="1"/>
    <col min="527" max="527" width="4.140625" style="26" customWidth="1"/>
    <col min="528" max="528" width="22.28515625" style="26" customWidth="1"/>
    <col min="529" max="750" width="9.140625" style="26"/>
    <col min="751" max="751" width="7.85546875" style="26" customWidth="1"/>
    <col min="752" max="752" width="108.5703125" style="26" customWidth="1"/>
    <col min="753" max="753" width="8.85546875" style="26" customWidth="1"/>
    <col min="754" max="754" width="27.85546875" style="26" customWidth="1"/>
    <col min="755" max="757" width="10.7109375" style="26" customWidth="1"/>
    <col min="758" max="759" width="10.85546875" style="26" customWidth="1"/>
    <col min="760" max="760" width="10" style="26" customWidth="1"/>
    <col min="761" max="762" width="10.28515625" style="26" customWidth="1"/>
    <col min="763" max="764" width="10.5703125" style="26" customWidth="1"/>
    <col min="765" max="766" width="11.140625" style="26" customWidth="1"/>
    <col min="767" max="767" width="10.42578125" style="26" customWidth="1"/>
    <col min="768" max="768" width="15.5703125" style="26" customWidth="1"/>
    <col min="769" max="782" width="0" style="26" hidden="1" customWidth="1"/>
    <col min="783" max="783" width="4.140625" style="26" customWidth="1"/>
    <col min="784" max="784" width="22.28515625" style="26" customWidth="1"/>
    <col min="785" max="1006" width="9.140625" style="26"/>
    <col min="1007" max="1007" width="7.85546875" style="26" customWidth="1"/>
    <col min="1008" max="1008" width="108.5703125" style="26" customWidth="1"/>
    <col min="1009" max="1009" width="8.85546875" style="26" customWidth="1"/>
    <col min="1010" max="1010" width="27.85546875" style="26" customWidth="1"/>
    <col min="1011" max="1013" width="10.7109375" style="26" customWidth="1"/>
    <col min="1014" max="1015" width="10.85546875" style="26" customWidth="1"/>
    <col min="1016" max="1016" width="10" style="26" customWidth="1"/>
    <col min="1017" max="1018" width="10.28515625" style="26" customWidth="1"/>
    <col min="1019" max="1020" width="10.5703125" style="26" customWidth="1"/>
    <col min="1021" max="1022" width="11.140625" style="26" customWidth="1"/>
    <col min="1023" max="1023" width="10.42578125" style="26" customWidth="1"/>
    <col min="1024" max="1024" width="15.5703125" style="26" customWidth="1"/>
    <col min="1025" max="1038" width="0" style="26" hidden="1" customWidth="1"/>
    <col min="1039" max="1039" width="4.140625" style="26" customWidth="1"/>
    <col min="1040" max="1040" width="22.28515625" style="26" customWidth="1"/>
    <col min="1041" max="1262" width="9.140625" style="26"/>
    <col min="1263" max="1263" width="7.85546875" style="26" customWidth="1"/>
    <col min="1264" max="1264" width="108.5703125" style="26" customWidth="1"/>
    <col min="1265" max="1265" width="8.85546875" style="26" customWidth="1"/>
    <col min="1266" max="1266" width="27.85546875" style="26" customWidth="1"/>
    <col min="1267" max="1269" width="10.7109375" style="26" customWidth="1"/>
    <col min="1270" max="1271" width="10.85546875" style="26" customWidth="1"/>
    <col min="1272" max="1272" width="10" style="26" customWidth="1"/>
    <col min="1273" max="1274" width="10.28515625" style="26" customWidth="1"/>
    <col min="1275" max="1276" width="10.5703125" style="26" customWidth="1"/>
    <col min="1277" max="1278" width="11.140625" style="26" customWidth="1"/>
    <col min="1279" max="1279" width="10.42578125" style="26" customWidth="1"/>
    <col min="1280" max="1280" width="15.5703125" style="26" customWidth="1"/>
    <col min="1281" max="1294" width="0" style="26" hidden="1" customWidth="1"/>
    <col min="1295" max="1295" width="4.140625" style="26" customWidth="1"/>
    <col min="1296" max="1296" width="22.28515625" style="26" customWidth="1"/>
    <col min="1297" max="1518" width="9.140625" style="26"/>
    <col min="1519" max="1519" width="7.85546875" style="26" customWidth="1"/>
    <col min="1520" max="1520" width="108.5703125" style="26" customWidth="1"/>
    <col min="1521" max="1521" width="8.85546875" style="26" customWidth="1"/>
    <col min="1522" max="1522" width="27.85546875" style="26" customWidth="1"/>
    <col min="1523" max="1525" width="10.7109375" style="26" customWidth="1"/>
    <col min="1526" max="1527" width="10.85546875" style="26" customWidth="1"/>
    <col min="1528" max="1528" width="10" style="26" customWidth="1"/>
    <col min="1529" max="1530" width="10.28515625" style="26" customWidth="1"/>
    <col min="1531" max="1532" width="10.5703125" style="26" customWidth="1"/>
    <col min="1533" max="1534" width="11.140625" style="26" customWidth="1"/>
    <col min="1535" max="1535" width="10.42578125" style="26" customWidth="1"/>
    <col min="1536" max="1536" width="15.5703125" style="26" customWidth="1"/>
    <col min="1537" max="1550" width="0" style="26" hidden="1" customWidth="1"/>
    <col min="1551" max="1551" width="4.140625" style="26" customWidth="1"/>
    <col min="1552" max="1552" width="22.28515625" style="26" customWidth="1"/>
    <col min="1553" max="1774" width="9.140625" style="26"/>
    <col min="1775" max="1775" width="7.85546875" style="26" customWidth="1"/>
    <col min="1776" max="1776" width="108.5703125" style="26" customWidth="1"/>
    <col min="1777" max="1777" width="8.85546875" style="26" customWidth="1"/>
    <col min="1778" max="1778" width="27.85546875" style="26" customWidth="1"/>
    <col min="1779" max="1781" width="10.7109375" style="26" customWidth="1"/>
    <col min="1782" max="1783" width="10.85546875" style="26" customWidth="1"/>
    <col min="1784" max="1784" width="10" style="26" customWidth="1"/>
    <col min="1785" max="1786" width="10.28515625" style="26" customWidth="1"/>
    <col min="1787" max="1788" width="10.5703125" style="26" customWidth="1"/>
    <col min="1789" max="1790" width="11.140625" style="26" customWidth="1"/>
    <col min="1791" max="1791" width="10.42578125" style="26" customWidth="1"/>
    <col min="1792" max="1792" width="15.5703125" style="26" customWidth="1"/>
    <col min="1793" max="1806" width="0" style="26" hidden="1" customWidth="1"/>
    <col min="1807" max="1807" width="4.140625" style="26" customWidth="1"/>
    <col min="1808" max="1808" width="22.28515625" style="26" customWidth="1"/>
    <col min="1809" max="2030" width="9.140625" style="26"/>
    <col min="2031" max="2031" width="7.85546875" style="26" customWidth="1"/>
    <col min="2032" max="2032" width="108.5703125" style="26" customWidth="1"/>
    <col min="2033" max="2033" width="8.85546875" style="26" customWidth="1"/>
    <col min="2034" max="2034" width="27.85546875" style="26" customWidth="1"/>
    <col min="2035" max="2037" width="10.7109375" style="26" customWidth="1"/>
    <col min="2038" max="2039" width="10.85546875" style="26" customWidth="1"/>
    <col min="2040" max="2040" width="10" style="26" customWidth="1"/>
    <col min="2041" max="2042" width="10.28515625" style="26" customWidth="1"/>
    <col min="2043" max="2044" width="10.5703125" style="26" customWidth="1"/>
    <col min="2045" max="2046" width="11.140625" style="26" customWidth="1"/>
    <col min="2047" max="2047" width="10.42578125" style="26" customWidth="1"/>
    <col min="2048" max="2048" width="15.5703125" style="26" customWidth="1"/>
    <col min="2049" max="2062" width="0" style="26" hidden="1" customWidth="1"/>
    <col min="2063" max="2063" width="4.140625" style="26" customWidth="1"/>
    <col min="2064" max="2064" width="22.28515625" style="26" customWidth="1"/>
    <col min="2065" max="2286" width="9.140625" style="26"/>
    <col min="2287" max="2287" width="7.85546875" style="26" customWidth="1"/>
    <col min="2288" max="2288" width="108.5703125" style="26" customWidth="1"/>
    <col min="2289" max="2289" width="8.85546875" style="26" customWidth="1"/>
    <col min="2290" max="2290" width="27.85546875" style="26" customWidth="1"/>
    <col min="2291" max="2293" width="10.7109375" style="26" customWidth="1"/>
    <col min="2294" max="2295" width="10.85546875" style="26" customWidth="1"/>
    <col min="2296" max="2296" width="10" style="26" customWidth="1"/>
    <col min="2297" max="2298" width="10.28515625" style="26" customWidth="1"/>
    <col min="2299" max="2300" width="10.5703125" style="26" customWidth="1"/>
    <col min="2301" max="2302" width="11.140625" style="26" customWidth="1"/>
    <col min="2303" max="2303" width="10.42578125" style="26" customWidth="1"/>
    <col min="2304" max="2304" width="15.5703125" style="26" customWidth="1"/>
    <col min="2305" max="2318" width="0" style="26" hidden="1" customWidth="1"/>
    <col min="2319" max="2319" width="4.140625" style="26" customWidth="1"/>
    <col min="2320" max="2320" width="22.28515625" style="26" customWidth="1"/>
    <col min="2321" max="2542" width="9.140625" style="26"/>
    <col min="2543" max="2543" width="7.85546875" style="26" customWidth="1"/>
    <col min="2544" max="2544" width="108.5703125" style="26" customWidth="1"/>
    <col min="2545" max="2545" width="8.85546875" style="26" customWidth="1"/>
    <col min="2546" max="2546" width="27.85546875" style="26" customWidth="1"/>
    <col min="2547" max="2549" width="10.7109375" style="26" customWidth="1"/>
    <col min="2550" max="2551" width="10.85546875" style="26" customWidth="1"/>
    <col min="2552" max="2552" width="10" style="26" customWidth="1"/>
    <col min="2553" max="2554" width="10.28515625" style="26" customWidth="1"/>
    <col min="2555" max="2556" width="10.5703125" style="26" customWidth="1"/>
    <col min="2557" max="2558" width="11.140625" style="26" customWidth="1"/>
    <col min="2559" max="2559" width="10.42578125" style="26" customWidth="1"/>
    <col min="2560" max="2560" width="15.5703125" style="26" customWidth="1"/>
    <col min="2561" max="2574" width="0" style="26" hidden="1" customWidth="1"/>
    <col min="2575" max="2575" width="4.140625" style="26" customWidth="1"/>
    <col min="2576" max="2576" width="22.28515625" style="26" customWidth="1"/>
    <col min="2577" max="2798" width="9.140625" style="26"/>
    <col min="2799" max="2799" width="7.85546875" style="26" customWidth="1"/>
    <col min="2800" max="2800" width="108.5703125" style="26" customWidth="1"/>
    <col min="2801" max="2801" width="8.85546875" style="26" customWidth="1"/>
    <col min="2802" max="2802" width="27.85546875" style="26" customWidth="1"/>
    <col min="2803" max="2805" width="10.7109375" style="26" customWidth="1"/>
    <col min="2806" max="2807" width="10.85546875" style="26" customWidth="1"/>
    <col min="2808" max="2808" width="10" style="26" customWidth="1"/>
    <col min="2809" max="2810" width="10.28515625" style="26" customWidth="1"/>
    <col min="2811" max="2812" width="10.5703125" style="26" customWidth="1"/>
    <col min="2813" max="2814" width="11.140625" style="26" customWidth="1"/>
    <col min="2815" max="2815" width="10.42578125" style="26" customWidth="1"/>
    <col min="2816" max="2816" width="15.5703125" style="26" customWidth="1"/>
    <col min="2817" max="2830" width="0" style="26" hidden="1" customWidth="1"/>
    <col min="2831" max="2831" width="4.140625" style="26" customWidth="1"/>
    <col min="2832" max="2832" width="22.28515625" style="26" customWidth="1"/>
    <col min="2833" max="3054" width="9.140625" style="26"/>
    <col min="3055" max="3055" width="7.85546875" style="26" customWidth="1"/>
    <col min="3056" max="3056" width="108.5703125" style="26" customWidth="1"/>
    <col min="3057" max="3057" width="8.85546875" style="26" customWidth="1"/>
    <col min="3058" max="3058" width="27.85546875" style="26" customWidth="1"/>
    <col min="3059" max="3061" width="10.7109375" style="26" customWidth="1"/>
    <col min="3062" max="3063" width="10.85546875" style="26" customWidth="1"/>
    <col min="3064" max="3064" width="10" style="26" customWidth="1"/>
    <col min="3065" max="3066" width="10.28515625" style="26" customWidth="1"/>
    <col min="3067" max="3068" width="10.5703125" style="26" customWidth="1"/>
    <col min="3069" max="3070" width="11.140625" style="26" customWidth="1"/>
    <col min="3071" max="3071" width="10.42578125" style="26" customWidth="1"/>
    <col min="3072" max="3072" width="15.5703125" style="26" customWidth="1"/>
    <col min="3073" max="3086" width="0" style="26" hidden="1" customWidth="1"/>
    <col min="3087" max="3087" width="4.140625" style="26" customWidth="1"/>
    <col min="3088" max="3088" width="22.28515625" style="26" customWidth="1"/>
    <col min="3089" max="3310" width="9.140625" style="26"/>
    <col min="3311" max="3311" width="7.85546875" style="26" customWidth="1"/>
    <col min="3312" max="3312" width="108.5703125" style="26" customWidth="1"/>
    <col min="3313" max="3313" width="8.85546875" style="26" customWidth="1"/>
    <col min="3314" max="3314" width="27.85546875" style="26" customWidth="1"/>
    <col min="3315" max="3317" width="10.7109375" style="26" customWidth="1"/>
    <col min="3318" max="3319" width="10.85546875" style="26" customWidth="1"/>
    <col min="3320" max="3320" width="10" style="26" customWidth="1"/>
    <col min="3321" max="3322" width="10.28515625" style="26" customWidth="1"/>
    <col min="3323" max="3324" width="10.5703125" style="26" customWidth="1"/>
    <col min="3325" max="3326" width="11.140625" style="26" customWidth="1"/>
    <col min="3327" max="3327" width="10.42578125" style="26" customWidth="1"/>
    <col min="3328" max="3328" width="15.5703125" style="26" customWidth="1"/>
    <col min="3329" max="3342" width="0" style="26" hidden="1" customWidth="1"/>
    <col min="3343" max="3343" width="4.140625" style="26" customWidth="1"/>
    <col min="3344" max="3344" width="22.28515625" style="26" customWidth="1"/>
    <col min="3345" max="3566" width="9.140625" style="26"/>
    <col min="3567" max="3567" width="7.85546875" style="26" customWidth="1"/>
    <col min="3568" max="3568" width="108.5703125" style="26" customWidth="1"/>
    <col min="3569" max="3569" width="8.85546875" style="26" customWidth="1"/>
    <col min="3570" max="3570" width="27.85546875" style="26" customWidth="1"/>
    <col min="3571" max="3573" width="10.7109375" style="26" customWidth="1"/>
    <col min="3574" max="3575" width="10.85546875" style="26" customWidth="1"/>
    <col min="3576" max="3576" width="10" style="26" customWidth="1"/>
    <col min="3577" max="3578" width="10.28515625" style="26" customWidth="1"/>
    <col min="3579" max="3580" width="10.5703125" style="26" customWidth="1"/>
    <col min="3581" max="3582" width="11.140625" style="26" customWidth="1"/>
    <col min="3583" max="3583" width="10.42578125" style="26" customWidth="1"/>
    <col min="3584" max="3584" width="15.5703125" style="26" customWidth="1"/>
    <col min="3585" max="3598" width="0" style="26" hidden="1" customWidth="1"/>
    <col min="3599" max="3599" width="4.140625" style="26" customWidth="1"/>
    <col min="3600" max="3600" width="22.28515625" style="26" customWidth="1"/>
    <col min="3601" max="3822" width="9.140625" style="26"/>
    <col min="3823" max="3823" width="7.85546875" style="26" customWidth="1"/>
    <col min="3824" max="3824" width="108.5703125" style="26" customWidth="1"/>
    <col min="3825" max="3825" width="8.85546875" style="26" customWidth="1"/>
    <col min="3826" max="3826" width="27.85546875" style="26" customWidth="1"/>
    <col min="3827" max="3829" width="10.7109375" style="26" customWidth="1"/>
    <col min="3830" max="3831" width="10.85546875" style="26" customWidth="1"/>
    <col min="3832" max="3832" width="10" style="26" customWidth="1"/>
    <col min="3833" max="3834" width="10.28515625" style="26" customWidth="1"/>
    <col min="3835" max="3836" width="10.5703125" style="26" customWidth="1"/>
    <col min="3837" max="3838" width="11.140625" style="26" customWidth="1"/>
    <col min="3839" max="3839" width="10.42578125" style="26" customWidth="1"/>
    <col min="3840" max="3840" width="15.5703125" style="26" customWidth="1"/>
    <col min="3841" max="3854" width="0" style="26" hidden="1" customWidth="1"/>
    <col min="3855" max="3855" width="4.140625" style="26" customWidth="1"/>
    <col min="3856" max="3856" width="22.28515625" style="26" customWidth="1"/>
    <col min="3857" max="4078" width="9.140625" style="26"/>
    <col min="4079" max="4079" width="7.85546875" style="26" customWidth="1"/>
    <col min="4080" max="4080" width="108.5703125" style="26" customWidth="1"/>
    <col min="4081" max="4081" width="8.85546875" style="26" customWidth="1"/>
    <col min="4082" max="4082" width="27.85546875" style="26" customWidth="1"/>
    <col min="4083" max="4085" width="10.7109375" style="26" customWidth="1"/>
    <col min="4086" max="4087" width="10.85546875" style="26" customWidth="1"/>
    <col min="4088" max="4088" width="10" style="26" customWidth="1"/>
    <col min="4089" max="4090" width="10.28515625" style="26" customWidth="1"/>
    <col min="4091" max="4092" width="10.5703125" style="26" customWidth="1"/>
    <col min="4093" max="4094" width="11.140625" style="26" customWidth="1"/>
    <col min="4095" max="4095" width="10.42578125" style="26" customWidth="1"/>
    <col min="4096" max="4096" width="15.5703125" style="26" customWidth="1"/>
    <col min="4097" max="4110" width="0" style="26" hidden="1" customWidth="1"/>
    <col min="4111" max="4111" width="4.140625" style="26" customWidth="1"/>
    <col min="4112" max="4112" width="22.28515625" style="26" customWidth="1"/>
    <col min="4113" max="4334" width="9.140625" style="26"/>
    <col min="4335" max="4335" width="7.85546875" style="26" customWidth="1"/>
    <col min="4336" max="4336" width="108.5703125" style="26" customWidth="1"/>
    <col min="4337" max="4337" width="8.85546875" style="26" customWidth="1"/>
    <col min="4338" max="4338" width="27.85546875" style="26" customWidth="1"/>
    <col min="4339" max="4341" width="10.7109375" style="26" customWidth="1"/>
    <col min="4342" max="4343" width="10.85546875" style="26" customWidth="1"/>
    <col min="4344" max="4344" width="10" style="26" customWidth="1"/>
    <col min="4345" max="4346" width="10.28515625" style="26" customWidth="1"/>
    <col min="4347" max="4348" width="10.5703125" style="26" customWidth="1"/>
    <col min="4349" max="4350" width="11.140625" style="26" customWidth="1"/>
    <col min="4351" max="4351" width="10.42578125" style="26" customWidth="1"/>
    <col min="4352" max="4352" width="15.5703125" style="26" customWidth="1"/>
    <col min="4353" max="4366" width="0" style="26" hidden="1" customWidth="1"/>
    <col min="4367" max="4367" width="4.140625" style="26" customWidth="1"/>
    <col min="4368" max="4368" width="22.28515625" style="26" customWidth="1"/>
    <col min="4369" max="4590" width="9.140625" style="26"/>
    <col min="4591" max="4591" width="7.85546875" style="26" customWidth="1"/>
    <col min="4592" max="4592" width="108.5703125" style="26" customWidth="1"/>
    <col min="4593" max="4593" width="8.85546875" style="26" customWidth="1"/>
    <col min="4594" max="4594" width="27.85546875" style="26" customWidth="1"/>
    <col min="4595" max="4597" width="10.7109375" style="26" customWidth="1"/>
    <col min="4598" max="4599" width="10.85546875" style="26" customWidth="1"/>
    <col min="4600" max="4600" width="10" style="26" customWidth="1"/>
    <col min="4601" max="4602" width="10.28515625" style="26" customWidth="1"/>
    <col min="4603" max="4604" width="10.5703125" style="26" customWidth="1"/>
    <col min="4605" max="4606" width="11.140625" style="26" customWidth="1"/>
    <col min="4607" max="4607" width="10.42578125" style="26" customWidth="1"/>
    <col min="4608" max="4608" width="15.5703125" style="26" customWidth="1"/>
    <col min="4609" max="4622" width="0" style="26" hidden="1" customWidth="1"/>
    <col min="4623" max="4623" width="4.140625" style="26" customWidth="1"/>
    <col min="4624" max="4624" width="22.28515625" style="26" customWidth="1"/>
    <col min="4625" max="4846" width="9.140625" style="26"/>
    <col min="4847" max="4847" width="7.85546875" style="26" customWidth="1"/>
    <col min="4848" max="4848" width="108.5703125" style="26" customWidth="1"/>
    <col min="4849" max="4849" width="8.85546875" style="26" customWidth="1"/>
    <col min="4850" max="4850" width="27.85546875" style="26" customWidth="1"/>
    <col min="4851" max="4853" width="10.7109375" style="26" customWidth="1"/>
    <col min="4854" max="4855" width="10.85546875" style="26" customWidth="1"/>
    <col min="4856" max="4856" width="10" style="26" customWidth="1"/>
    <col min="4857" max="4858" width="10.28515625" style="26" customWidth="1"/>
    <col min="4859" max="4860" width="10.5703125" style="26" customWidth="1"/>
    <col min="4861" max="4862" width="11.140625" style="26" customWidth="1"/>
    <col min="4863" max="4863" width="10.42578125" style="26" customWidth="1"/>
    <col min="4864" max="4864" width="15.5703125" style="26" customWidth="1"/>
    <col min="4865" max="4878" width="0" style="26" hidden="1" customWidth="1"/>
    <col min="4879" max="4879" width="4.140625" style="26" customWidth="1"/>
    <col min="4880" max="4880" width="22.28515625" style="26" customWidth="1"/>
    <col min="4881" max="5102" width="9.140625" style="26"/>
    <col min="5103" max="5103" width="7.85546875" style="26" customWidth="1"/>
    <col min="5104" max="5104" width="108.5703125" style="26" customWidth="1"/>
    <col min="5105" max="5105" width="8.85546875" style="26" customWidth="1"/>
    <col min="5106" max="5106" width="27.85546875" style="26" customWidth="1"/>
    <col min="5107" max="5109" width="10.7109375" style="26" customWidth="1"/>
    <col min="5110" max="5111" width="10.85546875" style="26" customWidth="1"/>
    <col min="5112" max="5112" width="10" style="26" customWidth="1"/>
    <col min="5113" max="5114" width="10.28515625" style="26" customWidth="1"/>
    <col min="5115" max="5116" width="10.5703125" style="26" customWidth="1"/>
    <col min="5117" max="5118" width="11.140625" style="26" customWidth="1"/>
    <col min="5119" max="5119" width="10.42578125" style="26" customWidth="1"/>
    <col min="5120" max="5120" width="15.5703125" style="26" customWidth="1"/>
    <col min="5121" max="5134" width="0" style="26" hidden="1" customWidth="1"/>
    <col min="5135" max="5135" width="4.140625" style="26" customWidth="1"/>
    <col min="5136" max="5136" width="22.28515625" style="26" customWidth="1"/>
    <col min="5137" max="5358" width="9.140625" style="26"/>
    <col min="5359" max="5359" width="7.85546875" style="26" customWidth="1"/>
    <col min="5360" max="5360" width="108.5703125" style="26" customWidth="1"/>
    <col min="5361" max="5361" width="8.85546875" style="26" customWidth="1"/>
    <col min="5362" max="5362" width="27.85546875" style="26" customWidth="1"/>
    <col min="5363" max="5365" width="10.7109375" style="26" customWidth="1"/>
    <col min="5366" max="5367" width="10.85546875" style="26" customWidth="1"/>
    <col min="5368" max="5368" width="10" style="26" customWidth="1"/>
    <col min="5369" max="5370" width="10.28515625" style="26" customWidth="1"/>
    <col min="5371" max="5372" width="10.5703125" style="26" customWidth="1"/>
    <col min="5373" max="5374" width="11.140625" style="26" customWidth="1"/>
    <col min="5375" max="5375" width="10.42578125" style="26" customWidth="1"/>
    <col min="5376" max="5376" width="15.5703125" style="26" customWidth="1"/>
    <col min="5377" max="5390" width="0" style="26" hidden="1" customWidth="1"/>
    <col min="5391" max="5391" width="4.140625" style="26" customWidth="1"/>
    <col min="5392" max="5392" width="22.28515625" style="26" customWidth="1"/>
    <col min="5393" max="5614" width="9.140625" style="26"/>
    <col min="5615" max="5615" width="7.85546875" style="26" customWidth="1"/>
    <col min="5616" max="5616" width="108.5703125" style="26" customWidth="1"/>
    <col min="5617" max="5617" width="8.85546875" style="26" customWidth="1"/>
    <col min="5618" max="5618" width="27.85546875" style="26" customWidth="1"/>
    <col min="5619" max="5621" width="10.7109375" style="26" customWidth="1"/>
    <col min="5622" max="5623" width="10.85546875" style="26" customWidth="1"/>
    <col min="5624" max="5624" width="10" style="26" customWidth="1"/>
    <col min="5625" max="5626" width="10.28515625" style="26" customWidth="1"/>
    <col min="5627" max="5628" width="10.5703125" style="26" customWidth="1"/>
    <col min="5629" max="5630" width="11.140625" style="26" customWidth="1"/>
    <col min="5631" max="5631" width="10.42578125" style="26" customWidth="1"/>
    <col min="5632" max="5632" width="15.5703125" style="26" customWidth="1"/>
    <col min="5633" max="5646" width="0" style="26" hidden="1" customWidth="1"/>
    <col min="5647" max="5647" width="4.140625" style="26" customWidth="1"/>
    <col min="5648" max="5648" width="22.28515625" style="26" customWidth="1"/>
    <col min="5649" max="5870" width="9.140625" style="26"/>
    <col min="5871" max="5871" width="7.85546875" style="26" customWidth="1"/>
    <col min="5872" max="5872" width="108.5703125" style="26" customWidth="1"/>
    <col min="5873" max="5873" width="8.85546875" style="26" customWidth="1"/>
    <col min="5874" max="5874" width="27.85546875" style="26" customWidth="1"/>
    <col min="5875" max="5877" width="10.7109375" style="26" customWidth="1"/>
    <col min="5878" max="5879" width="10.85546875" style="26" customWidth="1"/>
    <col min="5880" max="5880" width="10" style="26" customWidth="1"/>
    <col min="5881" max="5882" width="10.28515625" style="26" customWidth="1"/>
    <col min="5883" max="5884" width="10.5703125" style="26" customWidth="1"/>
    <col min="5885" max="5886" width="11.140625" style="26" customWidth="1"/>
    <col min="5887" max="5887" width="10.42578125" style="26" customWidth="1"/>
    <col min="5888" max="5888" width="15.5703125" style="26" customWidth="1"/>
    <col min="5889" max="5902" width="0" style="26" hidden="1" customWidth="1"/>
    <col min="5903" max="5903" width="4.140625" style="26" customWidth="1"/>
    <col min="5904" max="5904" width="22.28515625" style="26" customWidth="1"/>
    <col min="5905" max="6126" width="9.140625" style="26"/>
    <col min="6127" max="6127" width="7.85546875" style="26" customWidth="1"/>
    <col min="6128" max="6128" width="108.5703125" style="26" customWidth="1"/>
    <col min="6129" max="6129" width="8.85546875" style="26" customWidth="1"/>
    <col min="6130" max="6130" width="27.85546875" style="26" customWidth="1"/>
    <col min="6131" max="6133" width="10.7109375" style="26" customWidth="1"/>
    <col min="6134" max="6135" width="10.85546875" style="26" customWidth="1"/>
    <col min="6136" max="6136" width="10" style="26" customWidth="1"/>
    <col min="6137" max="6138" width="10.28515625" style="26" customWidth="1"/>
    <col min="6139" max="6140" width="10.5703125" style="26" customWidth="1"/>
    <col min="6141" max="6142" width="11.140625" style="26" customWidth="1"/>
    <col min="6143" max="6143" width="10.42578125" style="26" customWidth="1"/>
    <col min="6144" max="6144" width="15.5703125" style="26" customWidth="1"/>
    <col min="6145" max="6158" width="0" style="26" hidden="1" customWidth="1"/>
    <col min="6159" max="6159" width="4.140625" style="26" customWidth="1"/>
    <col min="6160" max="6160" width="22.28515625" style="26" customWidth="1"/>
    <col min="6161" max="6382" width="9.140625" style="26"/>
    <col min="6383" max="6383" width="7.85546875" style="26" customWidth="1"/>
    <col min="6384" max="6384" width="108.5703125" style="26" customWidth="1"/>
    <col min="6385" max="6385" width="8.85546875" style="26" customWidth="1"/>
    <col min="6386" max="6386" width="27.85546875" style="26" customWidth="1"/>
    <col min="6387" max="6389" width="10.7109375" style="26" customWidth="1"/>
    <col min="6390" max="6391" width="10.85546875" style="26" customWidth="1"/>
    <col min="6392" max="6392" width="10" style="26" customWidth="1"/>
    <col min="6393" max="6394" width="10.28515625" style="26" customWidth="1"/>
    <col min="6395" max="6396" width="10.5703125" style="26" customWidth="1"/>
    <col min="6397" max="6398" width="11.140625" style="26" customWidth="1"/>
    <col min="6399" max="6399" width="10.42578125" style="26" customWidth="1"/>
    <col min="6400" max="6400" width="15.5703125" style="26" customWidth="1"/>
    <col min="6401" max="6414" width="0" style="26" hidden="1" customWidth="1"/>
    <col min="6415" max="6415" width="4.140625" style="26" customWidth="1"/>
    <col min="6416" max="6416" width="22.28515625" style="26" customWidth="1"/>
    <col min="6417" max="6638" width="9.140625" style="26"/>
    <col min="6639" max="6639" width="7.85546875" style="26" customWidth="1"/>
    <col min="6640" max="6640" width="108.5703125" style="26" customWidth="1"/>
    <col min="6641" max="6641" width="8.85546875" style="26" customWidth="1"/>
    <col min="6642" max="6642" width="27.85546875" style="26" customWidth="1"/>
    <col min="6643" max="6645" width="10.7109375" style="26" customWidth="1"/>
    <col min="6646" max="6647" width="10.85546875" style="26" customWidth="1"/>
    <col min="6648" max="6648" width="10" style="26" customWidth="1"/>
    <col min="6649" max="6650" width="10.28515625" style="26" customWidth="1"/>
    <col min="6651" max="6652" width="10.5703125" style="26" customWidth="1"/>
    <col min="6653" max="6654" width="11.140625" style="26" customWidth="1"/>
    <col min="6655" max="6655" width="10.42578125" style="26" customWidth="1"/>
    <col min="6656" max="6656" width="15.5703125" style="26" customWidth="1"/>
    <col min="6657" max="6670" width="0" style="26" hidden="1" customWidth="1"/>
    <col min="6671" max="6671" width="4.140625" style="26" customWidth="1"/>
    <col min="6672" max="6672" width="22.28515625" style="26" customWidth="1"/>
    <col min="6673" max="6894" width="9.140625" style="26"/>
    <col min="6895" max="6895" width="7.85546875" style="26" customWidth="1"/>
    <col min="6896" max="6896" width="108.5703125" style="26" customWidth="1"/>
    <col min="6897" max="6897" width="8.85546875" style="26" customWidth="1"/>
    <col min="6898" max="6898" width="27.85546875" style="26" customWidth="1"/>
    <col min="6899" max="6901" width="10.7109375" style="26" customWidth="1"/>
    <col min="6902" max="6903" width="10.85546875" style="26" customWidth="1"/>
    <col min="6904" max="6904" width="10" style="26" customWidth="1"/>
    <col min="6905" max="6906" width="10.28515625" style="26" customWidth="1"/>
    <col min="6907" max="6908" width="10.5703125" style="26" customWidth="1"/>
    <col min="6909" max="6910" width="11.140625" style="26" customWidth="1"/>
    <col min="6911" max="6911" width="10.42578125" style="26" customWidth="1"/>
    <col min="6912" max="6912" width="15.5703125" style="26" customWidth="1"/>
    <col min="6913" max="6926" width="0" style="26" hidden="1" customWidth="1"/>
    <col min="6927" max="6927" width="4.140625" style="26" customWidth="1"/>
    <col min="6928" max="6928" width="22.28515625" style="26" customWidth="1"/>
    <col min="6929" max="7150" width="9.140625" style="26"/>
    <col min="7151" max="7151" width="7.85546875" style="26" customWidth="1"/>
    <col min="7152" max="7152" width="108.5703125" style="26" customWidth="1"/>
    <col min="7153" max="7153" width="8.85546875" style="26" customWidth="1"/>
    <col min="7154" max="7154" width="27.85546875" style="26" customWidth="1"/>
    <col min="7155" max="7157" width="10.7109375" style="26" customWidth="1"/>
    <col min="7158" max="7159" width="10.85546875" style="26" customWidth="1"/>
    <col min="7160" max="7160" width="10" style="26" customWidth="1"/>
    <col min="7161" max="7162" width="10.28515625" style="26" customWidth="1"/>
    <col min="7163" max="7164" width="10.5703125" style="26" customWidth="1"/>
    <col min="7165" max="7166" width="11.140625" style="26" customWidth="1"/>
    <col min="7167" max="7167" width="10.42578125" style="26" customWidth="1"/>
    <col min="7168" max="7168" width="15.5703125" style="26" customWidth="1"/>
    <col min="7169" max="7182" width="0" style="26" hidden="1" customWidth="1"/>
    <col min="7183" max="7183" width="4.140625" style="26" customWidth="1"/>
    <col min="7184" max="7184" width="22.28515625" style="26" customWidth="1"/>
    <col min="7185" max="7406" width="9.140625" style="26"/>
    <col min="7407" max="7407" width="7.85546875" style="26" customWidth="1"/>
    <col min="7408" max="7408" width="108.5703125" style="26" customWidth="1"/>
    <col min="7409" max="7409" width="8.85546875" style="26" customWidth="1"/>
    <col min="7410" max="7410" width="27.85546875" style="26" customWidth="1"/>
    <col min="7411" max="7413" width="10.7109375" style="26" customWidth="1"/>
    <col min="7414" max="7415" width="10.85546875" style="26" customWidth="1"/>
    <col min="7416" max="7416" width="10" style="26" customWidth="1"/>
    <col min="7417" max="7418" width="10.28515625" style="26" customWidth="1"/>
    <col min="7419" max="7420" width="10.5703125" style="26" customWidth="1"/>
    <col min="7421" max="7422" width="11.140625" style="26" customWidth="1"/>
    <col min="7423" max="7423" width="10.42578125" style="26" customWidth="1"/>
    <col min="7424" max="7424" width="15.5703125" style="26" customWidth="1"/>
    <col min="7425" max="7438" width="0" style="26" hidden="1" customWidth="1"/>
    <col min="7439" max="7439" width="4.140625" style="26" customWidth="1"/>
    <col min="7440" max="7440" width="22.28515625" style="26" customWidth="1"/>
    <col min="7441" max="7662" width="9.140625" style="26"/>
    <col min="7663" max="7663" width="7.85546875" style="26" customWidth="1"/>
    <col min="7664" max="7664" width="108.5703125" style="26" customWidth="1"/>
    <col min="7665" max="7665" width="8.85546875" style="26" customWidth="1"/>
    <col min="7666" max="7666" width="27.85546875" style="26" customWidth="1"/>
    <col min="7667" max="7669" width="10.7109375" style="26" customWidth="1"/>
    <col min="7670" max="7671" width="10.85546875" style="26" customWidth="1"/>
    <col min="7672" max="7672" width="10" style="26" customWidth="1"/>
    <col min="7673" max="7674" width="10.28515625" style="26" customWidth="1"/>
    <col min="7675" max="7676" width="10.5703125" style="26" customWidth="1"/>
    <col min="7677" max="7678" width="11.140625" style="26" customWidth="1"/>
    <col min="7679" max="7679" width="10.42578125" style="26" customWidth="1"/>
    <col min="7680" max="7680" width="15.5703125" style="26" customWidth="1"/>
    <col min="7681" max="7694" width="0" style="26" hidden="1" customWidth="1"/>
    <col min="7695" max="7695" width="4.140625" style="26" customWidth="1"/>
    <col min="7696" max="7696" width="22.28515625" style="26" customWidth="1"/>
    <col min="7697" max="7918" width="9.140625" style="26"/>
    <col min="7919" max="7919" width="7.85546875" style="26" customWidth="1"/>
    <col min="7920" max="7920" width="108.5703125" style="26" customWidth="1"/>
    <col min="7921" max="7921" width="8.85546875" style="26" customWidth="1"/>
    <col min="7922" max="7922" width="27.85546875" style="26" customWidth="1"/>
    <col min="7923" max="7925" width="10.7109375" style="26" customWidth="1"/>
    <col min="7926" max="7927" width="10.85546875" style="26" customWidth="1"/>
    <col min="7928" max="7928" width="10" style="26" customWidth="1"/>
    <col min="7929" max="7930" width="10.28515625" style="26" customWidth="1"/>
    <col min="7931" max="7932" width="10.5703125" style="26" customWidth="1"/>
    <col min="7933" max="7934" width="11.140625" style="26" customWidth="1"/>
    <col min="7935" max="7935" width="10.42578125" style="26" customWidth="1"/>
    <col min="7936" max="7936" width="15.5703125" style="26" customWidth="1"/>
    <col min="7937" max="7950" width="0" style="26" hidden="1" customWidth="1"/>
    <col min="7951" max="7951" width="4.140625" style="26" customWidth="1"/>
    <col min="7952" max="7952" width="22.28515625" style="26" customWidth="1"/>
    <col min="7953" max="8174" width="9.140625" style="26"/>
    <col min="8175" max="8175" width="7.85546875" style="26" customWidth="1"/>
    <col min="8176" max="8176" width="108.5703125" style="26" customWidth="1"/>
    <col min="8177" max="8177" width="8.85546875" style="26" customWidth="1"/>
    <col min="8178" max="8178" width="27.85546875" style="26" customWidth="1"/>
    <col min="8179" max="8181" width="10.7109375" style="26" customWidth="1"/>
    <col min="8182" max="8183" width="10.85546875" style="26" customWidth="1"/>
    <col min="8184" max="8184" width="10" style="26" customWidth="1"/>
    <col min="8185" max="8186" width="10.28515625" style="26" customWidth="1"/>
    <col min="8187" max="8188" width="10.5703125" style="26" customWidth="1"/>
    <col min="8189" max="8190" width="11.140625" style="26" customWidth="1"/>
    <col min="8191" max="8191" width="10.42578125" style="26" customWidth="1"/>
    <col min="8192" max="8192" width="15.5703125" style="26" customWidth="1"/>
    <col min="8193" max="8206" width="0" style="26" hidden="1" customWidth="1"/>
    <col min="8207" max="8207" width="4.140625" style="26" customWidth="1"/>
    <col min="8208" max="8208" width="22.28515625" style="26" customWidth="1"/>
    <col min="8209" max="8430" width="9.140625" style="26"/>
    <col min="8431" max="8431" width="7.85546875" style="26" customWidth="1"/>
    <col min="8432" max="8432" width="108.5703125" style="26" customWidth="1"/>
    <col min="8433" max="8433" width="8.85546875" style="26" customWidth="1"/>
    <col min="8434" max="8434" width="27.85546875" style="26" customWidth="1"/>
    <col min="8435" max="8437" width="10.7109375" style="26" customWidth="1"/>
    <col min="8438" max="8439" width="10.85546875" style="26" customWidth="1"/>
    <col min="8440" max="8440" width="10" style="26" customWidth="1"/>
    <col min="8441" max="8442" width="10.28515625" style="26" customWidth="1"/>
    <col min="8443" max="8444" width="10.5703125" style="26" customWidth="1"/>
    <col min="8445" max="8446" width="11.140625" style="26" customWidth="1"/>
    <col min="8447" max="8447" width="10.42578125" style="26" customWidth="1"/>
    <col min="8448" max="8448" width="15.5703125" style="26" customWidth="1"/>
    <col min="8449" max="8462" width="0" style="26" hidden="1" customWidth="1"/>
    <col min="8463" max="8463" width="4.140625" style="26" customWidth="1"/>
    <col min="8464" max="8464" width="22.28515625" style="26" customWidth="1"/>
    <col min="8465" max="8686" width="9.140625" style="26"/>
    <col min="8687" max="8687" width="7.85546875" style="26" customWidth="1"/>
    <col min="8688" max="8688" width="108.5703125" style="26" customWidth="1"/>
    <col min="8689" max="8689" width="8.85546875" style="26" customWidth="1"/>
    <col min="8690" max="8690" width="27.85546875" style="26" customWidth="1"/>
    <col min="8691" max="8693" width="10.7109375" style="26" customWidth="1"/>
    <col min="8694" max="8695" width="10.85546875" style="26" customWidth="1"/>
    <col min="8696" max="8696" width="10" style="26" customWidth="1"/>
    <col min="8697" max="8698" width="10.28515625" style="26" customWidth="1"/>
    <col min="8699" max="8700" width="10.5703125" style="26" customWidth="1"/>
    <col min="8701" max="8702" width="11.140625" style="26" customWidth="1"/>
    <col min="8703" max="8703" width="10.42578125" style="26" customWidth="1"/>
    <col min="8704" max="8704" width="15.5703125" style="26" customWidth="1"/>
    <col min="8705" max="8718" width="0" style="26" hidden="1" customWidth="1"/>
    <col min="8719" max="8719" width="4.140625" style="26" customWidth="1"/>
    <col min="8720" max="8720" width="22.28515625" style="26" customWidth="1"/>
    <col min="8721" max="8942" width="9.140625" style="26"/>
    <col min="8943" max="8943" width="7.85546875" style="26" customWidth="1"/>
    <col min="8944" max="8944" width="108.5703125" style="26" customWidth="1"/>
    <col min="8945" max="8945" width="8.85546875" style="26" customWidth="1"/>
    <col min="8946" max="8946" width="27.85546875" style="26" customWidth="1"/>
    <col min="8947" max="8949" width="10.7109375" style="26" customWidth="1"/>
    <col min="8950" max="8951" width="10.85546875" style="26" customWidth="1"/>
    <col min="8952" max="8952" width="10" style="26" customWidth="1"/>
    <col min="8953" max="8954" width="10.28515625" style="26" customWidth="1"/>
    <col min="8955" max="8956" width="10.5703125" style="26" customWidth="1"/>
    <col min="8957" max="8958" width="11.140625" style="26" customWidth="1"/>
    <col min="8959" max="8959" width="10.42578125" style="26" customWidth="1"/>
    <col min="8960" max="8960" width="15.5703125" style="26" customWidth="1"/>
    <col min="8961" max="8974" width="0" style="26" hidden="1" customWidth="1"/>
    <col min="8975" max="8975" width="4.140625" style="26" customWidth="1"/>
    <col min="8976" max="8976" width="22.28515625" style="26" customWidth="1"/>
    <col min="8977" max="9198" width="9.140625" style="26"/>
    <col min="9199" max="9199" width="7.85546875" style="26" customWidth="1"/>
    <col min="9200" max="9200" width="108.5703125" style="26" customWidth="1"/>
    <col min="9201" max="9201" width="8.85546875" style="26" customWidth="1"/>
    <col min="9202" max="9202" width="27.85546875" style="26" customWidth="1"/>
    <col min="9203" max="9205" width="10.7109375" style="26" customWidth="1"/>
    <col min="9206" max="9207" width="10.85546875" style="26" customWidth="1"/>
    <col min="9208" max="9208" width="10" style="26" customWidth="1"/>
    <col min="9209" max="9210" width="10.28515625" style="26" customWidth="1"/>
    <col min="9211" max="9212" width="10.5703125" style="26" customWidth="1"/>
    <col min="9213" max="9214" width="11.140625" style="26" customWidth="1"/>
    <col min="9215" max="9215" width="10.42578125" style="26" customWidth="1"/>
    <col min="9216" max="9216" width="15.5703125" style="26" customWidth="1"/>
    <col min="9217" max="9230" width="0" style="26" hidden="1" customWidth="1"/>
    <col min="9231" max="9231" width="4.140625" style="26" customWidth="1"/>
    <col min="9232" max="9232" width="22.28515625" style="26" customWidth="1"/>
    <col min="9233" max="9454" width="9.140625" style="26"/>
    <col min="9455" max="9455" width="7.85546875" style="26" customWidth="1"/>
    <col min="9456" max="9456" width="108.5703125" style="26" customWidth="1"/>
    <col min="9457" max="9457" width="8.85546875" style="26" customWidth="1"/>
    <col min="9458" max="9458" width="27.85546875" style="26" customWidth="1"/>
    <col min="9459" max="9461" width="10.7109375" style="26" customWidth="1"/>
    <col min="9462" max="9463" width="10.85546875" style="26" customWidth="1"/>
    <col min="9464" max="9464" width="10" style="26" customWidth="1"/>
    <col min="9465" max="9466" width="10.28515625" style="26" customWidth="1"/>
    <col min="9467" max="9468" width="10.5703125" style="26" customWidth="1"/>
    <col min="9469" max="9470" width="11.140625" style="26" customWidth="1"/>
    <col min="9471" max="9471" width="10.42578125" style="26" customWidth="1"/>
    <col min="9472" max="9472" width="15.5703125" style="26" customWidth="1"/>
    <col min="9473" max="9486" width="0" style="26" hidden="1" customWidth="1"/>
    <col min="9487" max="9487" width="4.140625" style="26" customWidth="1"/>
    <col min="9488" max="9488" width="22.28515625" style="26" customWidth="1"/>
    <col min="9489" max="9710" width="9.140625" style="26"/>
    <col min="9711" max="9711" width="7.85546875" style="26" customWidth="1"/>
    <col min="9712" max="9712" width="108.5703125" style="26" customWidth="1"/>
    <col min="9713" max="9713" width="8.85546875" style="26" customWidth="1"/>
    <col min="9714" max="9714" width="27.85546875" style="26" customWidth="1"/>
    <col min="9715" max="9717" width="10.7109375" style="26" customWidth="1"/>
    <col min="9718" max="9719" width="10.85546875" style="26" customWidth="1"/>
    <col min="9720" max="9720" width="10" style="26" customWidth="1"/>
    <col min="9721" max="9722" width="10.28515625" style="26" customWidth="1"/>
    <col min="9723" max="9724" width="10.5703125" style="26" customWidth="1"/>
    <col min="9725" max="9726" width="11.140625" style="26" customWidth="1"/>
    <col min="9727" max="9727" width="10.42578125" style="26" customWidth="1"/>
    <col min="9728" max="9728" width="15.5703125" style="26" customWidth="1"/>
    <col min="9729" max="9742" width="0" style="26" hidden="1" customWidth="1"/>
    <col min="9743" max="9743" width="4.140625" style="26" customWidth="1"/>
    <col min="9744" max="9744" width="22.28515625" style="26" customWidth="1"/>
    <col min="9745" max="9966" width="9.140625" style="26"/>
    <col min="9967" max="9967" width="7.85546875" style="26" customWidth="1"/>
    <col min="9968" max="9968" width="108.5703125" style="26" customWidth="1"/>
    <col min="9969" max="9969" width="8.85546875" style="26" customWidth="1"/>
    <col min="9970" max="9970" width="27.85546875" style="26" customWidth="1"/>
    <col min="9971" max="9973" width="10.7109375" style="26" customWidth="1"/>
    <col min="9974" max="9975" width="10.85546875" style="26" customWidth="1"/>
    <col min="9976" max="9976" width="10" style="26" customWidth="1"/>
    <col min="9977" max="9978" width="10.28515625" style="26" customWidth="1"/>
    <col min="9979" max="9980" width="10.5703125" style="26" customWidth="1"/>
    <col min="9981" max="9982" width="11.140625" style="26" customWidth="1"/>
    <col min="9983" max="9983" width="10.42578125" style="26" customWidth="1"/>
    <col min="9984" max="9984" width="15.5703125" style="26" customWidth="1"/>
    <col min="9985" max="9998" width="0" style="26" hidden="1" customWidth="1"/>
    <col min="9999" max="9999" width="4.140625" style="26" customWidth="1"/>
    <col min="10000" max="10000" width="22.28515625" style="26" customWidth="1"/>
    <col min="10001" max="10222" width="9.140625" style="26"/>
    <col min="10223" max="10223" width="7.85546875" style="26" customWidth="1"/>
    <col min="10224" max="10224" width="108.5703125" style="26" customWidth="1"/>
    <col min="10225" max="10225" width="8.85546875" style="26" customWidth="1"/>
    <col min="10226" max="10226" width="27.85546875" style="26" customWidth="1"/>
    <col min="10227" max="10229" width="10.7109375" style="26" customWidth="1"/>
    <col min="10230" max="10231" width="10.85546875" style="26" customWidth="1"/>
    <col min="10232" max="10232" width="10" style="26" customWidth="1"/>
    <col min="10233" max="10234" width="10.28515625" style="26" customWidth="1"/>
    <col min="10235" max="10236" width="10.5703125" style="26" customWidth="1"/>
    <col min="10237" max="10238" width="11.140625" style="26" customWidth="1"/>
    <col min="10239" max="10239" width="10.42578125" style="26" customWidth="1"/>
    <col min="10240" max="10240" width="15.5703125" style="26" customWidth="1"/>
    <col min="10241" max="10254" width="0" style="26" hidden="1" customWidth="1"/>
    <col min="10255" max="10255" width="4.140625" style="26" customWidth="1"/>
    <col min="10256" max="10256" width="22.28515625" style="26" customWidth="1"/>
    <col min="10257" max="10478" width="9.140625" style="26"/>
    <col min="10479" max="10479" width="7.85546875" style="26" customWidth="1"/>
    <col min="10480" max="10480" width="108.5703125" style="26" customWidth="1"/>
    <col min="10481" max="10481" width="8.85546875" style="26" customWidth="1"/>
    <col min="10482" max="10482" width="27.85546875" style="26" customWidth="1"/>
    <col min="10483" max="10485" width="10.7109375" style="26" customWidth="1"/>
    <col min="10486" max="10487" width="10.85546875" style="26" customWidth="1"/>
    <col min="10488" max="10488" width="10" style="26" customWidth="1"/>
    <col min="10489" max="10490" width="10.28515625" style="26" customWidth="1"/>
    <col min="10491" max="10492" width="10.5703125" style="26" customWidth="1"/>
    <col min="10493" max="10494" width="11.140625" style="26" customWidth="1"/>
    <col min="10495" max="10495" width="10.42578125" style="26" customWidth="1"/>
    <col min="10496" max="10496" width="15.5703125" style="26" customWidth="1"/>
    <col min="10497" max="10510" width="0" style="26" hidden="1" customWidth="1"/>
    <col min="10511" max="10511" width="4.140625" style="26" customWidth="1"/>
    <col min="10512" max="10512" width="22.28515625" style="26" customWidth="1"/>
    <col min="10513" max="10734" width="9.140625" style="26"/>
    <col min="10735" max="10735" width="7.85546875" style="26" customWidth="1"/>
    <col min="10736" max="10736" width="108.5703125" style="26" customWidth="1"/>
    <col min="10737" max="10737" width="8.85546875" style="26" customWidth="1"/>
    <col min="10738" max="10738" width="27.85546875" style="26" customWidth="1"/>
    <col min="10739" max="10741" width="10.7109375" style="26" customWidth="1"/>
    <col min="10742" max="10743" width="10.85546875" style="26" customWidth="1"/>
    <col min="10744" max="10744" width="10" style="26" customWidth="1"/>
    <col min="10745" max="10746" width="10.28515625" style="26" customWidth="1"/>
    <col min="10747" max="10748" width="10.5703125" style="26" customWidth="1"/>
    <col min="10749" max="10750" width="11.140625" style="26" customWidth="1"/>
    <col min="10751" max="10751" width="10.42578125" style="26" customWidth="1"/>
    <col min="10752" max="10752" width="15.5703125" style="26" customWidth="1"/>
    <col min="10753" max="10766" width="0" style="26" hidden="1" customWidth="1"/>
    <col min="10767" max="10767" width="4.140625" style="26" customWidth="1"/>
    <col min="10768" max="10768" width="22.28515625" style="26" customWidth="1"/>
    <col min="10769" max="10990" width="9.140625" style="26"/>
    <col min="10991" max="10991" width="7.85546875" style="26" customWidth="1"/>
    <col min="10992" max="10992" width="108.5703125" style="26" customWidth="1"/>
    <col min="10993" max="10993" width="8.85546875" style="26" customWidth="1"/>
    <col min="10994" max="10994" width="27.85546875" style="26" customWidth="1"/>
    <col min="10995" max="10997" width="10.7109375" style="26" customWidth="1"/>
    <col min="10998" max="10999" width="10.85546875" style="26" customWidth="1"/>
    <col min="11000" max="11000" width="10" style="26" customWidth="1"/>
    <col min="11001" max="11002" width="10.28515625" style="26" customWidth="1"/>
    <col min="11003" max="11004" width="10.5703125" style="26" customWidth="1"/>
    <col min="11005" max="11006" width="11.140625" style="26" customWidth="1"/>
    <col min="11007" max="11007" width="10.42578125" style="26" customWidth="1"/>
    <col min="11008" max="11008" width="15.5703125" style="26" customWidth="1"/>
    <col min="11009" max="11022" width="0" style="26" hidden="1" customWidth="1"/>
    <col min="11023" max="11023" width="4.140625" style="26" customWidth="1"/>
    <col min="11024" max="11024" width="22.28515625" style="26" customWidth="1"/>
    <col min="11025" max="11246" width="9.140625" style="26"/>
    <col min="11247" max="11247" width="7.85546875" style="26" customWidth="1"/>
    <col min="11248" max="11248" width="108.5703125" style="26" customWidth="1"/>
    <col min="11249" max="11249" width="8.85546875" style="26" customWidth="1"/>
    <col min="11250" max="11250" width="27.85546875" style="26" customWidth="1"/>
    <col min="11251" max="11253" width="10.7109375" style="26" customWidth="1"/>
    <col min="11254" max="11255" width="10.85546875" style="26" customWidth="1"/>
    <col min="11256" max="11256" width="10" style="26" customWidth="1"/>
    <col min="11257" max="11258" width="10.28515625" style="26" customWidth="1"/>
    <col min="11259" max="11260" width="10.5703125" style="26" customWidth="1"/>
    <col min="11261" max="11262" width="11.140625" style="26" customWidth="1"/>
    <col min="11263" max="11263" width="10.42578125" style="26" customWidth="1"/>
    <col min="11264" max="11264" width="15.5703125" style="26" customWidth="1"/>
    <col min="11265" max="11278" width="0" style="26" hidden="1" customWidth="1"/>
    <col min="11279" max="11279" width="4.140625" style="26" customWidth="1"/>
    <col min="11280" max="11280" width="22.28515625" style="26" customWidth="1"/>
    <col min="11281" max="11502" width="9.140625" style="26"/>
    <col min="11503" max="11503" width="7.85546875" style="26" customWidth="1"/>
    <col min="11504" max="11504" width="108.5703125" style="26" customWidth="1"/>
    <col min="11505" max="11505" width="8.85546875" style="26" customWidth="1"/>
    <col min="11506" max="11506" width="27.85546875" style="26" customWidth="1"/>
    <col min="11507" max="11509" width="10.7109375" style="26" customWidth="1"/>
    <col min="11510" max="11511" width="10.85546875" style="26" customWidth="1"/>
    <col min="11512" max="11512" width="10" style="26" customWidth="1"/>
    <col min="11513" max="11514" width="10.28515625" style="26" customWidth="1"/>
    <col min="11515" max="11516" width="10.5703125" style="26" customWidth="1"/>
    <col min="11517" max="11518" width="11.140625" style="26" customWidth="1"/>
    <col min="11519" max="11519" width="10.42578125" style="26" customWidth="1"/>
    <col min="11520" max="11520" width="15.5703125" style="26" customWidth="1"/>
    <col min="11521" max="11534" width="0" style="26" hidden="1" customWidth="1"/>
    <col min="11535" max="11535" width="4.140625" style="26" customWidth="1"/>
    <col min="11536" max="11536" width="22.28515625" style="26" customWidth="1"/>
    <col min="11537" max="11758" width="9.140625" style="26"/>
    <col min="11759" max="11759" width="7.85546875" style="26" customWidth="1"/>
    <col min="11760" max="11760" width="108.5703125" style="26" customWidth="1"/>
    <col min="11761" max="11761" width="8.85546875" style="26" customWidth="1"/>
    <col min="11762" max="11762" width="27.85546875" style="26" customWidth="1"/>
    <col min="11763" max="11765" width="10.7109375" style="26" customWidth="1"/>
    <col min="11766" max="11767" width="10.85546875" style="26" customWidth="1"/>
    <col min="11768" max="11768" width="10" style="26" customWidth="1"/>
    <col min="11769" max="11770" width="10.28515625" style="26" customWidth="1"/>
    <col min="11771" max="11772" width="10.5703125" style="26" customWidth="1"/>
    <col min="11773" max="11774" width="11.140625" style="26" customWidth="1"/>
    <col min="11775" max="11775" width="10.42578125" style="26" customWidth="1"/>
    <col min="11776" max="11776" width="15.5703125" style="26" customWidth="1"/>
    <col min="11777" max="11790" width="0" style="26" hidden="1" customWidth="1"/>
    <col min="11791" max="11791" width="4.140625" style="26" customWidth="1"/>
    <col min="11792" max="11792" width="22.28515625" style="26" customWidth="1"/>
    <col min="11793" max="12014" width="9.140625" style="26"/>
    <col min="12015" max="12015" width="7.85546875" style="26" customWidth="1"/>
    <col min="12016" max="12016" width="108.5703125" style="26" customWidth="1"/>
    <col min="12017" max="12017" width="8.85546875" style="26" customWidth="1"/>
    <col min="12018" max="12018" width="27.85546875" style="26" customWidth="1"/>
    <col min="12019" max="12021" width="10.7109375" style="26" customWidth="1"/>
    <col min="12022" max="12023" width="10.85546875" style="26" customWidth="1"/>
    <col min="12024" max="12024" width="10" style="26" customWidth="1"/>
    <col min="12025" max="12026" width="10.28515625" style="26" customWidth="1"/>
    <col min="12027" max="12028" width="10.5703125" style="26" customWidth="1"/>
    <col min="12029" max="12030" width="11.140625" style="26" customWidth="1"/>
    <col min="12031" max="12031" width="10.42578125" style="26" customWidth="1"/>
    <col min="12032" max="12032" width="15.5703125" style="26" customWidth="1"/>
    <col min="12033" max="12046" width="0" style="26" hidden="1" customWidth="1"/>
    <col min="12047" max="12047" width="4.140625" style="26" customWidth="1"/>
    <col min="12048" max="12048" width="22.28515625" style="26" customWidth="1"/>
    <col min="12049" max="12270" width="9.140625" style="26"/>
    <col min="12271" max="12271" width="7.85546875" style="26" customWidth="1"/>
    <col min="12272" max="12272" width="108.5703125" style="26" customWidth="1"/>
    <col min="12273" max="12273" width="8.85546875" style="26" customWidth="1"/>
    <col min="12274" max="12274" width="27.85546875" style="26" customWidth="1"/>
    <col min="12275" max="12277" width="10.7109375" style="26" customWidth="1"/>
    <col min="12278" max="12279" width="10.85546875" style="26" customWidth="1"/>
    <col min="12280" max="12280" width="10" style="26" customWidth="1"/>
    <col min="12281" max="12282" width="10.28515625" style="26" customWidth="1"/>
    <col min="12283" max="12284" width="10.5703125" style="26" customWidth="1"/>
    <col min="12285" max="12286" width="11.140625" style="26" customWidth="1"/>
    <col min="12287" max="12287" width="10.42578125" style="26" customWidth="1"/>
    <col min="12288" max="12288" width="15.5703125" style="26" customWidth="1"/>
    <col min="12289" max="12302" width="0" style="26" hidden="1" customWidth="1"/>
    <col min="12303" max="12303" width="4.140625" style="26" customWidth="1"/>
    <col min="12304" max="12304" width="22.28515625" style="26" customWidth="1"/>
    <col min="12305" max="12526" width="9.140625" style="26"/>
    <col min="12527" max="12527" width="7.85546875" style="26" customWidth="1"/>
    <col min="12528" max="12528" width="108.5703125" style="26" customWidth="1"/>
    <col min="12529" max="12529" width="8.85546875" style="26" customWidth="1"/>
    <col min="12530" max="12530" width="27.85546875" style="26" customWidth="1"/>
    <col min="12531" max="12533" width="10.7109375" style="26" customWidth="1"/>
    <col min="12534" max="12535" width="10.85546875" style="26" customWidth="1"/>
    <col min="12536" max="12536" width="10" style="26" customWidth="1"/>
    <col min="12537" max="12538" width="10.28515625" style="26" customWidth="1"/>
    <col min="12539" max="12540" width="10.5703125" style="26" customWidth="1"/>
    <col min="12541" max="12542" width="11.140625" style="26" customWidth="1"/>
    <col min="12543" max="12543" width="10.42578125" style="26" customWidth="1"/>
    <col min="12544" max="12544" width="15.5703125" style="26" customWidth="1"/>
    <col min="12545" max="12558" width="0" style="26" hidden="1" customWidth="1"/>
    <col min="12559" max="12559" width="4.140625" style="26" customWidth="1"/>
    <col min="12560" max="12560" width="22.28515625" style="26" customWidth="1"/>
    <col min="12561" max="12782" width="9.140625" style="26"/>
    <col min="12783" max="12783" width="7.85546875" style="26" customWidth="1"/>
    <col min="12784" max="12784" width="108.5703125" style="26" customWidth="1"/>
    <col min="12785" max="12785" width="8.85546875" style="26" customWidth="1"/>
    <col min="12786" max="12786" width="27.85546875" style="26" customWidth="1"/>
    <col min="12787" max="12789" width="10.7109375" style="26" customWidth="1"/>
    <col min="12790" max="12791" width="10.85546875" style="26" customWidth="1"/>
    <col min="12792" max="12792" width="10" style="26" customWidth="1"/>
    <col min="12793" max="12794" width="10.28515625" style="26" customWidth="1"/>
    <col min="12795" max="12796" width="10.5703125" style="26" customWidth="1"/>
    <col min="12797" max="12798" width="11.140625" style="26" customWidth="1"/>
    <col min="12799" max="12799" width="10.42578125" style="26" customWidth="1"/>
    <col min="12800" max="12800" width="15.5703125" style="26" customWidth="1"/>
    <col min="12801" max="12814" width="0" style="26" hidden="1" customWidth="1"/>
    <col min="12815" max="12815" width="4.140625" style="26" customWidth="1"/>
    <col min="12816" max="12816" width="22.28515625" style="26" customWidth="1"/>
    <col min="12817" max="13038" width="9.140625" style="26"/>
    <col min="13039" max="13039" width="7.85546875" style="26" customWidth="1"/>
    <col min="13040" max="13040" width="108.5703125" style="26" customWidth="1"/>
    <col min="13041" max="13041" width="8.85546875" style="26" customWidth="1"/>
    <col min="13042" max="13042" width="27.85546875" style="26" customWidth="1"/>
    <col min="13043" max="13045" width="10.7109375" style="26" customWidth="1"/>
    <col min="13046" max="13047" width="10.85546875" style="26" customWidth="1"/>
    <col min="13048" max="13048" width="10" style="26" customWidth="1"/>
    <col min="13049" max="13050" width="10.28515625" style="26" customWidth="1"/>
    <col min="13051" max="13052" width="10.5703125" style="26" customWidth="1"/>
    <col min="13053" max="13054" width="11.140625" style="26" customWidth="1"/>
    <col min="13055" max="13055" width="10.42578125" style="26" customWidth="1"/>
    <col min="13056" max="13056" width="15.5703125" style="26" customWidth="1"/>
    <col min="13057" max="13070" width="0" style="26" hidden="1" customWidth="1"/>
    <col min="13071" max="13071" width="4.140625" style="26" customWidth="1"/>
    <col min="13072" max="13072" width="22.28515625" style="26" customWidth="1"/>
    <col min="13073" max="13294" width="9.140625" style="26"/>
    <col min="13295" max="13295" width="7.85546875" style="26" customWidth="1"/>
    <col min="13296" max="13296" width="108.5703125" style="26" customWidth="1"/>
    <col min="13297" max="13297" width="8.85546875" style="26" customWidth="1"/>
    <col min="13298" max="13298" width="27.85546875" style="26" customWidth="1"/>
    <col min="13299" max="13301" width="10.7109375" style="26" customWidth="1"/>
    <col min="13302" max="13303" width="10.85546875" style="26" customWidth="1"/>
    <col min="13304" max="13304" width="10" style="26" customWidth="1"/>
    <col min="13305" max="13306" width="10.28515625" style="26" customWidth="1"/>
    <col min="13307" max="13308" width="10.5703125" style="26" customWidth="1"/>
    <col min="13309" max="13310" width="11.140625" style="26" customWidth="1"/>
    <col min="13311" max="13311" width="10.42578125" style="26" customWidth="1"/>
    <col min="13312" max="13312" width="15.5703125" style="26" customWidth="1"/>
    <col min="13313" max="13326" width="0" style="26" hidden="1" customWidth="1"/>
    <col min="13327" max="13327" width="4.140625" style="26" customWidth="1"/>
    <col min="13328" max="13328" width="22.28515625" style="26" customWidth="1"/>
    <col min="13329" max="13550" width="9.140625" style="26"/>
    <col min="13551" max="13551" width="7.85546875" style="26" customWidth="1"/>
    <col min="13552" max="13552" width="108.5703125" style="26" customWidth="1"/>
    <col min="13553" max="13553" width="8.85546875" style="26" customWidth="1"/>
    <col min="13554" max="13554" width="27.85546875" style="26" customWidth="1"/>
    <col min="13555" max="13557" width="10.7109375" style="26" customWidth="1"/>
    <col min="13558" max="13559" width="10.85546875" style="26" customWidth="1"/>
    <col min="13560" max="13560" width="10" style="26" customWidth="1"/>
    <col min="13561" max="13562" width="10.28515625" style="26" customWidth="1"/>
    <col min="13563" max="13564" width="10.5703125" style="26" customWidth="1"/>
    <col min="13565" max="13566" width="11.140625" style="26" customWidth="1"/>
    <col min="13567" max="13567" width="10.42578125" style="26" customWidth="1"/>
    <col min="13568" max="13568" width="15.5703125" style="26" customWidth="1"/>
    <col min="13569" max="13582" width="0" style="26" hidden="1" customWidth="1"/>
    <col min="13583" max="13583" width="4.140625" style="26" customWidth="1"/>
    <col min="13584" max="13584" width="22.28515625" style="26" customWidth="1"/>
    <col min="13585" max="13806" width="9.140625" style="26"/>
    <col min="13807" max="13807" width="7.85546875" style="26" customWidth="1"/>
    <col min="13808" max="13808" width="108.5703125" style="26" customWidth="1"/>
    <col min="13809" max="13809" width="8.85546875" style="26" customWidth="1"/>
    <col min="13810" max="13810" width="27.85546875" style="26" customWidth="1"/>
    <col min="13811" max="13813" width="10.7109375" style="26" customWidth="1"/>
    <col min="13814" max="13815" width="10.85546875" style="26" customWidth="1"/>
    <col min="13816" max="13816" width="10" style="26" customWidth="1"/>
    <col min="13817" max="13818" width="10.28515625" style="26" customWidth="1"/>
    <col min="13819" max="13820" width="10.5703125" style="26" customWidth="1"/>
    <col min="13821" max="13822" width="11.140625" style="26" customWidth="1"/>
    <col min="13823" max="13823" width="10.42578125" style="26" customWidth="1"/>
    <col min="13824" max="13824" width="15.5703125" style="26" customWidth="1"/>
    <col min="13825" max="13838" width="0" style="26" hidden="1" customWidth="1"/>
    <col min="13839" max="13839" width="4.140625" style="26" customWidth="1"/>
    <col min="13840" max="13840" width="22.28515625" style="26" customWidth="1"/>
    <col min="13841" max="14062" width="9.140625" style="26"/>
    <col min="14063" max="14063" width="7.85546875" style="26" customWidth="1"/>
    <col min="14064" max="14064" width="108.5703125" style="26" customWidth="1"/>
    <col min="14065" max="14065" width="8.85546875" style="26" customWidth="1"/>
    <col min="14066" max="14066" width="27.85546875" style="26" customWidth="1"/>
    <col min="14067" max="14069" width="10.7109375" style="26" customWidth="1"/>
    <col min="14070" max="14071" width="10.85546875" style="26" customWidth="1"/>
    <col min="14072" max="14072" width="10" style="26" customWidth="1"/>
    <col min="14073" max="14074" width="10.28515625" style="26" customWidth="1"/>
    <col min="14075" max="14076" width="10.5703125" style="26" customWidth="1"/>
    <col min="14077" max="14078" width="11.140625" style="26" customWidth="1"/>
    <col min="14079" max="14079" width="10.42578125" style="26" customWidth="1"/>
    <col min="14080" max="14080" width="15.5703125" style="26" customWidth="1"/>
    <col min="14081" max="14094" width="0" style="26" hidden="1" customWidth="1"/>
    <col min="14095" max="14095" width="4.140625" style="26" customWidth="1"/>
    <col min="14096" max="14096" width="22.28515625" style="26" customWidth="1"/>
    <col min="14097" max="14318" width="9.140625" style="26"/>
    <col min="14319" max="14319" width="7.85546875" style="26" customWidth="1"/>
    <col min="14320" max="14320" width="108.5703125" style="26" customWidth="1"/>
    <col min="14321" max="14321" width="8.85546875" style="26" customWidth="1"/>
    <col min="14322" max="14322" width="27.85546875" style="26" customWidth="1"/>
    <col min="14323" max="14325" width="10.7109375" style="26" customWidth="1"/>
    <col min="14326" max="14327" width="10.85546875" style="26" customWidth="1"/>
    <col min="14328" max="14328" width="10" style="26" customWidth="1"/>
    <col min="14329" max="14330" width="10.28515625" style="26" customWidth="1"/>
    <col min="14331" max="14332" width="10.5703125" style="26" customWidth="1"/>
    <col min="14333" max="14334" width="11.140625" style="26" customWidth="1"/>
    <col min="14335" max="14335" width="10.42578125" style="26" customWidth="1"/>
    <col min="14336" max="14336" width="15.5703125" style="26" customWidth="1"/>
    <col min="14337" max="14350" width="0" style="26" hidden="1" customWidth="1"/>
    <col min="14351" max="14351" width="4.140625" style="26" customWidth="1"/>
    <col min="14352" max="14352" width="22.28515625" style="26" customWidth="1"/>
    <col min="14353" max="14574" width="9.140625" style="26"/>
    <col min="14575" max="14575" width="7.85546875" style="26" customWidth="1"/>
    <col min="14576" max="14576" width="108.5703125" style="26" customWidth="1"/>
    <col min="14577" max="14577" width="8.85546875" style="26" customWidth="1"/>
    <col min="14578" max="14578" width="27.85546875" style="26" customWidth="1"/>
    <col min="14579" max="14581" width="10.7109375" style="26" customWidth="1"/>
    <col min="14582" max="14583" width="10.85546875" style="26" customWidth="1"/>
    <col min="14584" max="14584" width="10" style="26" customWidth="1"/>
    <col min="14585" max="14586" width="10.28515625" style="26" customWidth="1"/>
    <col min="14587" max="14588" width="10.5703125" style="26" customWidth="1"/>
    <col min="14589" max="14590" width="11.140625" style="26" customWidth="1"/>
    <col min="14591" max="14591" width="10.42578125" style="26" customWidth="1"/>
    <col min="14592" max="14592" width="15.5703125" style="26" customWidth="1"/>
    <col min="14593" max="14606" width="0" style="26" hidden="1" customWidth="1"/>
    <col min="14607" max="14607" width="4.140625" style="26" customWidth="1"/>
    <col min="14608" max="14608" width="22.28515625" style="26" customWidth="1"/>
    <col min="14609" max="14830" width="9.140625" style="26"/>
    <col min="14831" max="14831" width="7.85546875" style="26" customWidth="1"/>
    <col min="14832" max="14832" width="108.5703125" style="26" customWidth="1"/>
    <col min="14833" max="14833" width="8.85546875" style="26" customWidth="1"/>
    <col min="14834" max="14834" width="27.85546875" style="26" customWidth="1"/>
    <col min="14835" max="14837" width="10.7109375" style="26" customWidth="1"/>
    <col min="14838" max="14839" width="10.85546875" style="26" customWidth="1"/>
    <col min="14840" max="14840" width="10" style="26" customWidth="1"/>
    <col min="14841" max="14842" width="10.28515625" style="26" customWidth="1"/>
    <col min="14843" max="14844" width="10.5703125" style="26" customWidth="1"/>
    <col min="14845" max="14846" width="11.140625" style="26" customWidth="1"/>
    <col min="14847" max="14847" width="10.42578125" style="26" customWidth="1"/>
    <col min="14848" max="14848" width="15.5703125" style="26" customWidth="1"/>
    <col min="14849" max="14862" width="0" style="26" hidden="1" customWidth="1"/>
    <col min="14863" max="14863" width="4.140625" style="26" customWidth="1"/>
    <col min="14864" max="14864" width="22.28515625" style="26" customWidth="1"/>
    <col min="14865" max="15086" width="9.140625" style="26"/>
    <col min="15087" max="15087" width="7.85546875" style="26" customWidth="1"/>
    <col min="15088" max="15088" width="108.5703125" style="26" customWidth="1"/>
    <col min="15089" max="15089" width="8.85546875" style="26" customWidth="1"/>
    <col min="15090" max="15090" width="27.85546875" style="26" customWidth="1"/>
    <col min="15091" max="15093" width="10.7109375" style="26" customWidth="1"/>
    <col min="15094" max="15095" width="10.85546875" style="26" customWidth="1"/>
    <col min="15096" max="15096" width="10" style="26" customWidth="1"/>
    <col min="15097" max="15098" width="10.28515625" style="26" customWidth="1"/>
    <col min="15099" max="15100" width="10.5703125" style="26" customWidth="1"/>
    <col min="15101" max="15102" width="11.140625" style="26" customWidth="1"/>
    <col min="15103" max="15103" width="10.42578125" style="26" customWidth="1"/>
    <col min="15104" max="15104" width="15.5703125" style="26" customWidth="1"/>
    <col min="15105" max="15118" width="0" style="26" hidden="1" customWidth="1"/>
    <col min="15119" max="15119" width="4.140625" style="26" customWidth="1"/>
    <col min="15120" max="15120" width="22.28515625" style="26" customWidth="1"/>
    <col min="15121" max="15342" width="9.140625" style="26"/>
    <col min="15343" max="15343" width="7.85546875" style="26" customWidth="1"/>
    <col min="15344" max="15344" width="108.5703125" style="26" customWidth="1"/>
    <col min="15345" max="15345" width="8.85546875" style="26" customWidth="1"/>
    <col min="15346" max="15346" width="27.85546875" style="26" customWidth="1"/>
    <col min="15347" max="15349" width="10.7109375" style="26" customWidth="1"/>
    <col min="15350" max="15351" width="10.85546875" style="26" customWidth="1"/>
    <col min="15352" max="15352" width="10" style="26" customWidth="1"/>
    <col min="15353" max="15354" width="10.28515625" style="26" customWidth="1"/>
    <col min="15355" max="15356" width="10.5703125" style="26" customWidth="1"/>
    <col min="15357" max="15358" width="11.140625" style="26" customWidth="1"/>
    <col min="15359" max="15359" width="10.42578125" style="26" customWidth="1"/>
    <col min="15360" max="15360" width="15.5703125" style="26" customWidth="1"/>
    <col min="15361" max="15374" width="0" style="26" hidden="1" customWidth="1"/>
    <col min="15375" max="15375" width="4.140625" style="26" customWidth="1"/>
    <col min="15376" max="15376" width="22.28515625" style="26" customWidth="1"/>
    <col min="15377" max="15598" width="9.140625" style="26"/>
    <col min="15599" max="15599" width="7.85546875" style="26" customWidth="1"/>
    <col min="15600" max="15600" width="108.5703125" style="26" customWidth="1"/>
    <col min="15601" max="15601" width="8.85546875" style="26" customWidth="1"/>
    <col min="15602" max="15602" width="27.85546875" style="26" customWidth="1"/>
    <col min="15603" max="15605" width="10.7109375" style="26" customWidth="1"/>
    <col min="15606" max="15607" width="10.85546875" style="26" customWidth="1"/>
    <col min="15608" max="15608" width="10" style="26" customWidth="1"/>
    <col min="15609" max="15610" width="10.28515625" style="26" customWidth="1"/>
    <col min="15611" max="15612" width="10.5703125" style="26" customWidth="1"/>
    <col min="15613" max="15614" width="11.140625" style="26" customWidth="1"/>
    <col min="15615" max="15615" width="10.42578125" style="26" customWidth="1"/>
    <col min="15616" max="15616" width="15.5703125" style="26" customWidth="1"/>
    <col min="15617" max="15630" width="0" style="26" hidden="1" customWidth="1"/>
    <col min="15631" max="15631" width="4.140625" style="26" customWidth="1"/>
    <col min="15632" max="15632" width="22.28515625" style="26" customWidth="1"/>
    <col min="15633" max="15854" width="9.140625" style="26"/>
    <col min="15855" max="15855" width="7.85546875" style="26" customWidth="1"/>
    <col min="15856" max="15856" width="108.5703125" style="26" customWidth="1"/>
    <col min="15857" max="15857" width="8.85546875" style="26" customWidth="1"/>
    <col min="15858" max="15858" width="27.85546875" style="26" customWidth="1"/>
    <col min="15859" max="15861" width="10.7109375" style="26" customWidth="1"/>
    <col min="15862" max="15863" width="10.85546875" style="26" customWidth="1"/>
    <col min="15864" max="15864" width="10" style="26" customWidth="1"/>
    <col min="15865" max="15866" width="10.28515625" style="26" customWidth="1"/>
    <col min="15867" max="15868" width="10.5703125" style="26" customWidth="1"/>
    <col min="15869" max="15870" width="11.140625" style="26" customWidth="1"/>
    <col min="15871" max="15871" width="10.42578125" style="26" customWidth="1"/>
    <col min="15872" max="15872" width="15.5703125" style="26" customWidth="1"/>
    <col min="15873" max="15886" width="0" style="26" hidden="1" customWidth="1"/>
    <col min="15887" max="15887" width="4.140625" style="26" customWidth="1"/>
    <col min="15888" max="15888" width="22.28515625" style="26" customWidth="1"/>
    <col min="15889" max="16110" width="9.140625" style="26"/>
    <col min="16111" max="16111" width="7.85546875" style="26" customWidth="1"/>
    <col min="16112" max="16112" width="108.5703125" style="26" customWidth="1"/>
    <col min="16113" max="16113" width="8.85546875" style="26" customWidth="1"/>
    <col min="16114" max="16114" width="27.85546875" style="26" customWidth="1"/>
    <col min="16115" max="16117" width="10.7109375" style="26" customWidth="1"/>
    <col min="16118" max="16119" width="10.85546875" style="26" customWidth="1"/>
    <col min="16120" max="16120" width="10" style="26" customWidth="1"/>
    <col min="16121" max="16122" width="10.28515625" style="26" customWidth="1"/>
    <col min="16123" max="16124" width="10.5703125" style="26" customWidth="1"/>
    <col min="16125" max="16126" width="11.140625" style="26" customWidth="1"/>
    <col min="16127" max="16127" width="10.42578125" style="26" customWidth="1"/>
    <col min="16128" max="16128" width="15.5703125" style="26" customWidth="1"/>
    <col min="16129" max="16142" width="0" style="26" hidden="1" customWidth="1"/>
    <col min="16143" max="16143" width="4.140625" style="26" customWidth="1"/>
    <col min="16144" max="16144" width="22.28515625" style="26" customWidth="1"/>
    <col min="16145" max="16384" width="9.140625" style="26"/>
  </cols>
  <sheetData>
    <row r="1" spans="1:18" ht="95.25" customHeight="1" x14ac:dyDescent="0.25">
      <c r="A1" s="50"/>
      <c r="B1" s="50"/>
      <c r="C1" s="50"/>
      <c r="D1" s="50"/>
      <c r="E1" s="51"/>
      <c r="F1" s="50"/>
      <c r="G1" s="50"/>
      <c r="H1" s="50"/>
      <c r="I1" s="50"/>
      <c r="J1" s="50"/>
      <c r="K1" s="102" t="s">
        <v>84</v>
      </c>
      <c r="L1" s="102"/>
      <c r="M1" s="102"/>
      <c r="N1" s="102"/>
      <c r="P1" s="28"/>
    </row>
    <row r="2" spans="1:18" ht="47.25" customHeight="1" thickBot="1" x14ac:dyDescent="0.3">
      <c r="A2" s="103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8" ht="21.75" customHeight="1" x14ac:dyDescent="0.25">
      <c r="A3" s="104" t="s">
        <v>0</v>
      </c>
      <c r="B3" s="106" t="s">
        <v>15</v>
      </c>
      <c r="C3" s="108" t="s">
        <v>1</v>
      </c>
      <c r="D3" s="106" t="s">
        <v>33</v>
      </c>
      <c r="E3" s="110" t="s">
        <v>2</v>
      </c>
      <c r="F3" s="106" t="s">
        <v>3</v>
      </c>
      <c r="G3" s="106"/>
      <c r="H3" s="106"/>
      <c r="I3" s="106"/>
      <c r="J3" s="106"/>
      <c r="K3" s="106"/>
      <c r="L3" s="106"/>
      <c r="M3" s="106"/>
      <c r="N3" s="112" t="s">
        <v>4</v>
      </c>
      <c r="O3" s="126" t="s">
        <v>66</v>
      </c>
      <c r="P3" s="127"/>
    </row>
    <row r="4" spans="1:18" ht="296.25" customHeight="1" thickBot="1" x14ac:dyDescent="0.3">
      <c r="A4" s="105"/>
      <c r="B4" s="107"/>
      <c r="C4" s="109"/>
      <c r="D4" s="107"/>
      <c r="E4" s="111"/>
      <c r="F4" s="67" t="s">
        <v>48</v>
      </c>
      <c r="G4" s="67" t="s">
        <v>86</v>
      </c>
      <c r="H4" s="67" t="s">
        <v>87</v>
      </c>
      <c r="I4" s="67" t="s">
        <v>88</v>
      </c>
      <c r="J4" s="67" t="s">
        <v>89</v>
      </c>
      <c r="K4" s="67" t="s">
        <v>90</v>
      </c>
      <c r="L4" s="67" t="s">
        <v>49</v>
      </c>
      <c r="M4" s="67" t="s">
        <v>50</v>
      </c>
      <c r="N4" s="113"/>
      <c r="O4" s="52" t="s">
        <v>67</v>
      </c>
      <c r="P4" s="29" t="s">
        <v>68</v>
      </c>
      <c r="Q4" s="30"/>
      <c r="R4" s="31"/>
    </row>
    <row r="5" spans="1:18" s="35" customFormat="1" ht="23.25" customHeight="1" thickBot="1" x14ac:dyDescent="0.25">
      <c r="A5" s="32">
        <v>1</v>
      </c>
      <c r="B5" s="7">
        <v>2</v>
      </c>
      <c r="C5" s="7">
        <v>3</v>
      </c>
      <c r="D5" s="7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59">
        <v>14</v>
      </c>
      <c r="O5" s="53">
        <v>15</v>
      </c>
      <c r="P5" s="33">
        <v>16</v>
      </c>
      <c r="Q5" s="34"/>
    </row>
    <row r="6" spans="1:18" ht="21" customHeight="1" x14ac:dyDescent="0.25">
      <c r="A6" s="96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O6" s="54"/>
      <c r="P6" s="36"/>
      <c r="Q6" s="30"/>
      <c r="R6" s="31"/>
    </row>
    <row r="7" spans="1:18" ht="47.25" x14ac:dyDescent="0.25">
      <c r="A7" s="120">
        <v>1</v>
      </c>
      <c r="B7" s="132" t="s">
        <v>6</v>
      </c>
      <c r="C7" s="1">
        <v>40</v>
      </c>
      <c r="D7" s="70" t="s">
        <v>99</v>
      </c>
      <c r="E7" s="4">
        <f t="shared" ref="E7:E14" si="0">SUM(F7:M7)</f>
        <v>30</v>
      </c>
      <c r="F7" s="3">
        <v>26</v>
      </c>
      <c r="G7" s="3">
        <v>1</v>
      </c>
      <c r="H7" s="3">
        <v>1</v>
      </c>
      <c r="I7" s="3">
        <v>2</v>
      </c>
      <c r="J7" s="3"/>
      <c r="K7" s="3"/>
      <c r="L7" s="3"/>
      <c r="M7" s="3"/>
      <c r="N7" s="60">
        <f>MMULT(C8,E8)</f>
        <v>1200</v>
      </c>
      <c r="O7" s="55">
        <v>164.92707999999999</v>
      </c>
      <c r="P7" s="37">
        <f>N7*O7</f>
        <v>197912.49599999998</v>
      </c>
      <c r="Q7" s="30"/>
      <c r="R7" s="31"/>
    </row>
    <row r="8" spans="1:18" ht="47.25" x14ac:dyDescent="0.25">
      <c r="A8" s="128"/>
      <c r="B8" s="133"/>
      <c r="C8" s="3">
        <v>40</v>
      </c>
      <c r="D8" s="89" t="s">
        <v>120</v>
      </c>
      <c r="E8" s="2">
        <f t="shared" si="0"/>
        <v>30</v>
      </c>
      <c r="F8" s="3">
        <v>25</v>
      </c>
      <c r="G8" s="3">
        <v>1</v>
      </c>
      <c r="H8" s="3">
        <v>1</v>
      </c>
      <c r="I8" s="3">
        <v>2</v>
      </c>
      <c r="J8" s="3"/>
      <c r="K8" s="3"/>
      <c r="L8" s="3">
        <v>1</v>
      </c>
      <c r="M8" s="3"/>
      <c r="N8" s="60">
        <f>MMULT(C9,E9)</f>
        <v>1200</v>
      </c>
      <c r="O8" s="55">
        <v>164.92707999999999</v>
      </c>
      <c r="P8" s="37">
        <f t="shared" ref="P8:P68" si="1">N8*O8</f>
        <v>197912.49599999998</v>
      </c>
      <c r="Q8" s="30"/>
      <c r="R8" s="31"/>
    </row>
    <row r="9" spans="1:18" ht="47.25" x14ac:dyDescent="0.25">
      <c r="A9" s="128"/>
      <c r="B9" s="133"/>
      <c r="C9" s="3">
        <v>40</v>
      </c>
      <c r="D9" s="70" t="s">
        <v>100</v>
      </c>
      <c r="E9" s="2">
        <f t="shared" si="0"/>
        <v>30</v>
      </c>
      <c r="F9" s="3">
        <v>26</v>
      </c>
      <c r="G9" s="3">
        <v>1</v>
      </c>
      <c r="H9" s="3">
        <v>1</v>
      </c>
      <c r="I9" s="3">
        <v>2</v>
      </c>
      <c r="J9" s="3"/>
      <c r="K9" s="3"/>
      <c r="L9" s="3"/>
      <c r="M9" s="3"/>
      <c r="N9" s="60">
        <f>MMULT(C10,E10)</f>
        <v>1200</v>
      </c>
      <c r="O9" s="55">
        <v>164.92707999999999</v>
      </c>
      <c r="P9" s="37">
        <f t="shared" si="1"/>
        <v>197912.49599999998</v>
      </c>
      <c r="Q9" s="30"/>
      <c r="R9" s="31"/>
    </row>
    <row r="10" spans="1:18" ht="47.25" x14ac:dyDescent="0.25">
      <c r="A10" s="125"/>
      <c r="B10" s="133"/>
      <c r="C10" s="3">
        <v>40</v>
      </c>
      <c r="D10" s="89" t="s">
        <v>119</v>
      </c>
      <c r="E10" s="2">
        <f t="shared" si="0"/>
        <v>30</v>
      </c>
      <c r="F10" s="3">
        <v>25</v>
      </c>
      <c r="G10" s="3">
        <v>1</v>
      </c>
      <c r="H10" s="3">
        <v>1</v>
      </c>
      <c r="I10" s="3">
        <v>2</v>
      </c>
      <c r="J10" s="3"/>
      <c r="K10" s="3"/>
      <c r="L10" s="3">
        <v>1</v>
      </c>
      <c r="M10" s="3"/>
      <c r="N10" s="60">
        <f>MMULT(C10,E11)</f>
        <v>1200</v>
      </c>
      <c r="O10" s="55">
        <v>164.92707999999999</v>
      </c>
      <c r="P10" s="37">
        <f t="shared" si="1"/>
        <v>197912.49599999998</v>
      </c>
      <c r="Q10" s="30"/>
      <c r="R10" s="31"/>
    </row>
    <row r="11" spans="1:18" ht="39.75" customHeight="1" x14ac:dyDescent="0.25">
      <c r="A11" s="120">
        <v>2</v>
      </c>
      <c r="B11" s="117" t="s">
        <v>95</v>
      </c>
      <c r="C11" s="3">
        <v>72</v>
      </c>
      <c r="D11" s="27" t="s">
        <v>64</v>
      </c>
      <c r="E11" s="2">
        <f t="shared" si="0"/>
        <v>30</v>
      </c>
      <c r="F11" s="3">
        <v>26</v>
      </c>
      <c r="G11" s="3">
        <v>3</v>
      </c>
      <c r="H11" s="3">
        <v>1</v>
      </c>
      <c r="I11" s="3"/>
      <c r="J11" s="3"/>
      <c r="K11" s="3"/>
      <c r="L11" s="3"/>
      <c r="M11" s="3"/>
      <c r="N11" s="60">
        <f t="shared" ref="N11:N12" si="2">MMULT(C12,E12)</f>
        <v>2160</v>
      </c>
      <c r="O11" s="55">
        <v>41.234569999999998</v>
      </c>
      <c r="P11" s="37">
        <f t="shared" si="1"/>
        <v>89066.671199999997</v>
      </c>
      <c r="Q11" s="30"/>
      <c r="R11" s="31"/>
    </row>
    <row r="12" spans="1:18" ht="39.75" customHeight="1" x14ac:dyDescent="0.25">
      <c r="A12" s="128"/>
      <c r="B12" s="134"/>
      <c r="C12" s="3">
        <v>72</v>
      </c>
      <c r="D12" s="27" t="s">
        <v>65</v>
      </c>
      <c r="E12" s="2">
        <f t="shared" si="0"/>
        <v>30</v>
      </c>
      <c r="F12" s="3">
        <v>26</v>
      </c>
      <c r="G12" s="3">
        <v>3</v>
      </c>
      <c r="H12" s="3">
        <v>1</v>
      </c>
      <c r="I12" s="3"/>
      <c r="J12" s="3"/>
      <c r="K12" s="3"/>
      <c r="L12" s="3"/>
      <c r="M12" s="3"/>
      <c r="N12" s="60">
        <f t="shared" si="2"/>
        <v>2160</v>
      </c>
      <c r="O12" s="55">
        <v>41.234569999999998</v>
      </c>
      <c r="P12" s="37">
        <f t="shared" si="1"/>
        <v>89066.671199999997</v>
      </c>
      <c r="Q12" s="30"/>
      <c r="R12" s="31"/>
    </row>
    <row r="13" spans="1:18" ht="37.5" customHeight="1" x14ac:dyDescent="0.25">
      <c r="A13" s="125"/>
      <c r="B13" s="124"/>
      <c r="C13" s="3">
        <v>72</v>
      </c>
      <c r="D13" s="89" t="s">
        <v>116</v>
      </c>
      <c r="E13" s="2">
        <f t="shared" si="0"/>
        <v>30</v>
      </c>
      <c r="F13" s="3">
        <v>27</v>
      </c>
      <c r="G13" s="3">
        <v>2</v>
      </c>
      <c r="H13" s="3">
        <v>1</v>
      </c>
      <c r="I13" s="3"/>
      <c r="J13" s="3"/>
      <c r="K13" s="3"/>
      <c r="L13" s="3"/>
      <c r="M13" s="3"/>
      <c r="N13" s="60">
        <f>MMULT(C13,E13)</f>
        <v>2160</v>
      </c>
      <c r="O13" s="55">
        <v>41.234569999999998</v>
      </c>
      <c r="P13" s="37">
        <f t="shared" si="1"/>
        <v>89066.671199999997</v>
      </c>
      <c r="Q13" s="30"/>
      <c r="R13" s="31"/>
    </row>
    <row r="14" spans="1:18" ht="37.5" customHeight="1" thickBot="1" x14ac:dyDescent="0.3">
      <c r="A14" s="38">
        <v>3</v>
      </c>
      <c r="B14" s="39" t="s">
        <v>36</v>
      </c>
      <c r="C14" s="3">
        <v>72</v>
      </c>
      <c r="D14" s="27" t="s">
        <v>83</v>
      </c>
      <c r="E14" s="2">
        <f t="shared" si="0"/>
        <v>15</v>
      </c>
      <c r="F14" s="3">
        <v>15</v>
      </c>
      <c r="G14" s="3"/>
      <c r="H14" s="3"/>
      <c r="I14" s="3"/>
      <c r="J14" s="3"/>
      <c r="K14" s="3"/>
      <c r="L14" s="3"/>
      <c r="M14" s="3"/>
      <c r="N14" s="60">
        <f>MMULT(C14,E14)</f>
        <v>1080</v>
      </c>
      <c r="O14" s="55">
        <v>16.490739999999999</v>
      </c>
      <c r="P14" s="37">
        <f t="shared" si="1"/>
        <v>17809.999199999998</v>
      </c>
      <c r="Q14" s="30"/>
      <c r="R14" s="31"/>
    </row>
    <row r="15" spans="1:18" ht="19.5" thickBot="1" x14ac:dyDescent="0.3">
      <c r="A15" s="114" t="s">
        <v>7</v>
      </c>
      <c r="B15" s="115"/>
      <c r="C15" s="115"/>
      <c r="D15" s="116"/>
      <c r="E15" s="8">
        <f t="shared" ref="E15:N15" si="3">SUM(E7:E14)</f>
        <v>225</v>
      </c>
      <c r="F15" s="8">
        <f t="shared" si="3"/>
        <v>196</v>
      </c>
      <c r="G15" s="8">
        <f t="shared" si="3"/>
        <v>12</v>
      </c>
      <c r="H15" s="8">
        <f t="shared" si="3"/>
        <v>7</v>
      </c>
      <c r="I15" s="8">
        <f t="shared" si="3"/>
        <v>8</v>
      </c>
      <c r="J15" s="8">
        <f t="shared" si="3"/>
        <v>0</v>
      </c>
      <c r="K15" s="8">
        <f t="shared" si="3"/>
        <v>0</v>
      </c>
      <c r="L15" s="8">
        <f t="shared" si="3"/>
        <v>2</v>
      </c>
      <c r="M15" s="8">
        <f t="shared" si="3"/>
        <v>0</v>
      </c>
      <c r="N15" s="61">
        <f t="shared" si="3"/>
        <v>12360</v>
      </c>
      <c r="O15" s="56"/>
      <c r="P15" s="40">
        <f>SUM(P7:P14)</f>
        <v>1076659.9967999998</v>
      </c>
      <c r="Q15" s="30"/>
      <c r="R15" s="31"/>
    </row>
    <row r="16" spans="1:18" ht="18.75" customHeight="1" x14ac:dyDescent="0.25">
      <c r="A16" s="96" t="s">
        <v>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57"/>
      <c r="P16" s="37"/>
      <c r="Q16" s="30"/>
      <c r="R16" s="31"/>
    </row>
    <row r="17" spans="1:18" ht="22.5" customHeight="1" thickBot="1" x14ac:dyDescent="0.35">
      <c r="A17" s="41"/>
      <c r="B17" s="42"/>
      <c r="C17" s="1"/>
      <c r="D17" s="43"/>
      <c r="E17" s="2"/>
      <c r="F17" s="5"/>
      <c r="G17" s="5"/>
      <c r="H17" s="6"/>
      <c r="I17" s="6"/>
      <c r="J17" s="6"/>
      <c r="K17" s="6"/>
      <c r="L17" s="6"/>
      <c r="M17" s="6"/>
      <c r="N17" s="62">
        <f>C17*E17</f>
        <v>0</v>
      </c>
      <c r="O17" s="57"/>
      <c r="P17" s="37">
        <f t="shared" si="1"/>
        <v>0</v>
      </c>
      <c r="Q17" s="30"/>
      <c r="R17" s="31"/>
    </row>
    <row r="18" spans="1:18" ht="19.5" thickBot="1" x14ac:dyDescent="0.3">
      <c r="A18" s="114" t="s">
        <v>7</v>
      </c>
      <c r="B18" s="115"/>
      <c r="C18" s="115"/>
      <c r="D18" s="116"/>
      <c r="E18" s="7">
        <f t="shared" ref="E18:P18" si="4">SUM(E17:E17)</f>
        <v>0</v>
      </c>
      <c r="F18" s="7">
        <f t="shared" si="4"/>
        <v>0</v>
      </c>
      <c r="G18" s="7">
        <f t="shared" si="4"/>
        <v>0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0</v>
      </c>
      <c r="M18" s="7">
        <f t="shared" si="4"/>
        <v>0</v>
      </c>
      <c r="N18" s="63">
        <f t="shared" si="4"/>
        <v>0</v>
      </c>
      <c r="O18" s="56"/>
      <c r="P18" s="40">
        <f t="shared" si="4"/>
        <v>0</v>
      </c>
      <c r="Q18" s="30"/>
      <c r="R18" s="31"/>
    </row>
    <row r="19" spans="1:18" ht="18.75" customHeight="1" x14ac:dyDescent="0.25">
      <c r="A19" s="96" t="s">
        <v>9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57"/>
      <c r="P19" s="37"/>
      <c r="Q19" s="30"/>
      <c r="R19" s="31"/>
    </row>
    <row r="20" spans="1:18" ht="47.25" x14ac:dyDescent="0.25">
      <c r="A20" s="120">
        <v>4</v>
      </c>
      <c r="B20" s="129" t="s">
        <v>10</v>
      </c>
      <c r="C20" s="3">
        <v>484</v>
      </c>
      <c r="D20" s="70" t="s">
        <v>101</v>
      </c>
      <c r="E20" s="2">
        <f t="shared" ref="E20:E32" si="5">SUM(F20:M20)</f>
        <v>30</v>
      </c>
      <c r="F20" s="2">
        <v>20</v>
      </c>
      <c r="G20" s="2">
        <v>3</v>
      </c>
      <c r="H20" s="2">
        <v>3</v>
      </c>
      <c r="I20" s="2">
        <v>1</v>
      </c>
      <c r="J20" s="2">
        <v>1</v>
      </c>
      <c r="K20" s="2">
        <v>1</v>
      </c>
      <c r="L20" s="2"/>
      <c r="M20" s="2">
        <v>1</v>
      </c>
      <c r="N20" s="65">
        <f>C20*E20</f>
        <v>14520</v>
      </c>
      <c r="O20" s="55">
        <v>173.93415999999999</v>
      </c>
      <c r="P20" s="37">
        <f t="shared" si="1"/>
        <v>2525524.0031999997</v>
      </c>
      <c r="Q20" s="30"/>
      <c r="R20" s="31"/>
    </row>
    <row r="21" spans="1:18" ht="47.25" x14ac:dyDescent="0.25">
      <c r="A21" s="121"/>
      <c r="B21" s="130"/>
      <c r="C21" s="3">
        <v>484</v>
      </c>
      <c r="D21" s="70" t="s">
        <v>102</v>
      </c>
      <c r="E21" s="2">
        <f t="shared" si="5"/>
        <v>30</v>
      </c>
      <c r="F21" s="2">
        <v>18</v>
      </c>
      <c r="G21" s="2">
        <v>3</v>
      </c>
      <c r="H21" s="2">
        <v>3</v>
      </c>
      <c r="I21" s="2">
        <v>1</v>
      </c>
      <c r="J21" s="2">
        <v>1</v>
      </c>
      <c r="K21" s="2">
        <v>1</v>
      </c>
      <c r="L21" s="2">
        <v>1</v>
      </c>
      <c r="M21" s="2">
        <v>2</v>
      </c>
      <c r="N21" s="65">
        <f>C21*E21</f>
        <v>14520</v>
      </c>
      <c r="O21" s="55">
        <v>173.93415999999999</v>
      </c>
      <c r="P21" s="37">
        <f t="shared" si="1"/>
        <v>2525524.0031999997</v>
      </c>
      <c r="Q21" s="30"/>
      <c r="R21" s="31"/>
    </row>
    <row r="22" spans="1:18" ht="47.25" x14ac:dyDescent="0.25">
      <c r="A22" s="121"/>
      <c r="B22" s="130"/>
      <c r="C22" s="3">
        <v>484</v>
      </c>
      <c r="D22" s="70" t="s">
        <v>103</v>
      </c>
      <c r="E22" s="2">
        <f t="shared" si="5"/>
        <v>30</v>
      </c>
      <c r="F22" s="2">
        <v>19</v>
      </c>
      <c r="G22" s="2">
        <v>3</v>
      </c>
      <c r="H22" s="2">
        <v>3</v>
      </c>
      <c r="I22" s="2">
        <v>1</v>
      </c>
      <c r="J22" s="2">
        <v>1</v>
      </c>
      <c r="K22" s="2"/>
      <c r="L22" s="2">
        <v>1</v>
      </c>
      <c r="M22" s="2">
        <v>2</v>
      </c>
      <c r="N22" s="65">
        <f>C22*E22</f>
        <v>14520</v>
      </c>
      <c r="O22" s="55">
        <v>173.93415999999999</v>
      </c>
      <c r="P22" s="37">
        <f t="shared" si="1"/>
        <v>2525524.0031999997</v>
      </c>
      <c r="Q22" s="30"/>
      <c r="R22" s="31"/>
    </row>
    <row r="23" spans="1:18" ht="47.25" x14ac:dyDescent="0.25">
      <c r="A23" s="120">
        <v>5</v>
      </c>
      <c r="B23" s="129" t="s">
        <v>37</v>
      </c>
      <c r="C23" s="3">
        <v>113</v>
      </c>
      <c r="D23" s="70" t="s">
        <v>104</v>
      </c>
      <c r="E23" s="2">
        <f t="shared" si="5"/>
        <v>30</v>
      </c>
      <c r="F23" s="2">
        <v>28</v>
      </c>
      <c r="G23" s="2"/>
      <c r="H23" s="2"/>
      <c r="I23" s="2">
        <v>1</v>
      </c>
      <c r="J23" s="2">
        <v>1</v>
      </c>
      <c r="K23" s="2"/>
      <c r="L23" s="2"/>
      <c r="M23" s="2"/>
      <c r="N23" s="65">
        <f t="shared" ref="N23" si="6">C23*E23</f>
        <v>3390</v>
      </c>
      <c r="O23" s="55">
        <v>173.93415999999999</v>
      </c>
      <c r="P23" s="37">
        <f t="shared" si="1"/>
        <v>589636.80239999993</v>
      </c>
      <c r="Q23" s="30"/>
      <c r="R23" s="31"/>
    </row>
    <row r="24" spans="1:18" ht="47.25" x14ac:dyDescent="0.25">
      <c r="A24" s="121"/>
      <c r="B24" s="130"/>
      <c r="C24" s="1">
        <v>113</v>
      </c>
      <c r="D24" s="70" t="s">
        <v>105</v>
      </c>
      <c r="E24" s="4">
        <f t="shared" si="5"/>
        <v>30</v>
      </c>
      <c r="F24" s="4">
        <v>26</v>
      </c>
      <c r="G24" s="4">
        <v>1</v>
      </c>
      <c r="H24" s="4">
        <v>1</v>
      </c>
      <c r="I24" s="4">
        <v>1</v>
      </c>
      <c r="J24" s="4"/>
      <c r="K24" s="4">
        <v>1</v>
      </c>
      <c r="L24" s="2"/>
      <c r="M24" s="2"/>
      <c r="N24" s="65">
        <f t="shared" ref="N24:N32" si="7">C24*E24</f>
        <v>3390</v>
      </c>
      <c r="O24" s="55">
        <v>173.93415999999999</v>
      </c>
      <c r="P24" s="37">
        <f t="shared" si="1"/>
        <v>589636.80239999993</v>
      </c>
      <c r="Q24" s="30"/>
      <c r="R24" s="31"/>
    </row>
    <row r="25" spans="1:18" ht="47.25" x14ac:dyDescent="0.25">
      <c r="A25" s="121"/>
      <c r="B25" s="130"/>
      <c r="C25" s="1">
        <v>113</v>
      </c>
      <c r="D25" s="89" t="s">
        <v>118</v>
      </c>
      <c r="E25" s="4">
        <f t="shared" si="5"/>
        <v>30</v>
      </c>
      <c r="F25" s="4">
        <v>25</v>
      </c>
      <c r="G25" s="4">
        <v>1</v>
      </c>
      <c r="H25" s="4">
        <v>1</v>
      </c>
      <c r="I25" s="4">
        <v>2</v>
      </c>
      <c r="J25" s="4">
        <v>1</v>
      </c>
      <c r="K25" s="4"/>
      <c r="L25" s="2"/>
      <c r="M25" s="2"/>
      <c r="N25" s="65">
        <f t="shared" si="7"/>
        <v>3390</v>
      </c>
      <c r="O25" s="55">
        <v>173.93415999999999</v>
      </c>
      <c r="P25" s="37">
        <f t="shared" si="1"/>
        <v>589636.80239999993</v>
      </c>
      <c r="Q25" s="30"/>
      <c r="R25" s="31"/>
    </row>
    <row r="26" spans="1:18" ht="47.25" x14ac:dyDescent="0.25">
      <c r="A26" s="121"/>
      <c r="B26" s="130"/>
      <c r="C26" s="1">
        <v>113</v>
      </c>
      <c r="D26" s="89" t="s">
        <v>115</v>
      </c>
      <c r="E26" s="4">
        <f t="shared" si="5"/>
        <v>30</v>
      </c>
      <c r="F26" s="4">
        <v>24</v>
      </c>
      <c r="G26" s="4">
        <v>1</v>
      </c>
      <c r="H26" s="4">
        <v>2</v>
      </c>
      <c r="I26" s="4">
        <v>2</v>
      </c>
      <c r="J26" s="4"/>
      <c r="K26" s="4">
        <v>1</v>
      </c>
      <c r="L26" s="2"/>
      <c r="M26" s="2"/>
      <c r="N26" s="65">
        <f t="shared" si="7"/>
        <v>3390</v>
      </c>
      <c r="O26" s="55">
        <v>173.93415999999999</v>
      </c>
      <c r="P26" s="37">
        <f t="shared" si="1"/>
        <v>589636.80239999993</v>
      </c>
      <c r="Q26" s="30"/>
      <c r="R26" s="31"/>
    </row>
    <row r="27" spans="1:18" ht="47.25" x14ac:dyDescent="0.25">
      <c r="A27" s="121"/>
      <c r="B27" s="130"/>
      <c r="C27" s="1">
        <v>113</v>
      </c>
      <c r="D27" s="89" t="s">
        <v>121</v>
      </c>
      <c r="E27" s="4">
        <f t="shared" si="5"/>
        <v>30</v>
      </c>
      <c r="F27" s="4">
        <v>27</v>
      </c>
      <c r="G27" s="4"/>
      <c r="H27" s="4">
        <v>1</v>
      </c>
      <c r="I27" s="4">
        <v>1</v>
      </c>
      <c r="J27" s="4">
        <v>1</v>
      </c>
      <c r="K27" s="4"/>
      <c r="L27" s="2"/>
      <c r="M27" s="2"/>
      <c r="N27" s="65">
        <f t="shared" si="7"/>
        <v>3390</v>
      </c>
      <c r="O27" s="55">
        <v>173.93415999999999</v>
      </c>
      <c r="P27" s="37">
        <f t="shared" si="1"/>
        <v>589636.80239999993</v>
      </c>
      <c r="Q27" s="30"/>
      <c r="R27" s="31"/>
    </row>
    <row r="28" spans="1:18" ht="47.25" x14ac:dyDescent="0.25">
      <c r="A28" s="121"/>
      <c r="B28" s="130"/>
      <c r="C28" s="1">
        <v>113</v>
      </c>
      <c r="D28" s="70" t="s">
        <v>106</v>
      </c>
      <c r="E28" s="4">
        <f t="shared" si="5"/>
        <v>30</v>
      </c>
      <c r="F28" s="4">
        <v>26</v>
      </c>
      <c r="G28" s="4"/>
      <c r="H28" s="4">
        <v>2</v>
      </c>
      <c r="I28" s="4">
        <v>1</v>
      </c>
      <c r="J28" s="4"/>
      <c r="K28" s="4">
        <v>1</v>
      </c>
      <c r="L28" s="2"/>
      <c r="M28" s="2"/>
      <c r="N28" s="65">
        <f t="shared" si="7"/>
        <v>3390</v>
      </c>
      <c r="O28" s="55">
        <v>173.93415999999999</v>
      </c>
      <c r="P28" s="37">
        <f t="shared" si="1"/>
        <v>589636.80239999993</v>
      </c>
      <c r="Q28" s="30"/>
      <c r="R28" s="31"/>
    </row>
    <row r="29" spans="1:18" ht="36" customHeight="1" x14ac:dyDescent="0.25">
      <c r="A29" s="121"/>
      <c r="B29" s="130"/>
      <c r="C29" s="1">
        <v>113</v>
      </c>
      <c r="D29" s="70" t="s">
        <v>98</v>
      </c>
      <c r="E29" s="4">
        <f t="shared" si="5"/>
        <v>30</v>
      </c>
      <c r="F29" s="4">
        <v>26</v>
      </c>
      <c r="G29" s="4">
        <v>1</v>
      </c>
      <c r="H29" s="4">
        <v>1</v>
      </c>
      <c r="I29" s="4">
        <v>1</v>
      </c>
      <c r="J29" s="4">
        <v>1</v>
      </c>
      <c r="K29" s="4"/>
      <c r="L29" s="2"/>
      <c r="M29" s="2"/>
      <c r="N29" s="65">
        <f t="shared" si="7"/>
        <v>3390</v>
      </c>
      <c r="O29" s="55">
        <v>173.93415999999999</v>
      </c>
      <c r="P29" s="37">
        <f t="shared" si="1"/>
        <v>589636.80239999993</v>
      </c>
      <c r="Q29" s="30"/>
      <c r="R29" s="31"/>
    </row>
    <row r="30" spans="1:18" ht="47.25" x14ac:dyDescent="0.25">
      <c r="A30" s="121"/>
      <c r="B30" s="130"/>
      <c r="C30" s="1">
        <v>113</v>
      </c>
      <c r="D30" s="70" t="s">
        <v>107</v>
      </c>
      <c r="E30" s="4">
        <f t="shared" si="5"/>
        <v>30</v>
      </c>
      <c r="F30" s="4">
        <v>25</v>
      </c>
      <c r="G30" s="4">
        <v>1</v>
      </c>
      <c r="H30" s="4">
        <v>1</v>
      </c>
      <c r="I30" s="4">
        <v>2</v>
      </c>
      <c r="J30" s="4"/>
      <c r="K30" s="4">
        <v>1</v>
      </c>
      <c r="L30" s="2"/>
      <c r="M30" s="2"/>
      <c r="N30" s="65">
        <f t="shared" si="7"/>
        <v>3390</v>
      </c>
      <c r="O30" s="55">
        <v>173.93415999999999</v>
      </c>
      <c r="P30" s="37">
        <f t="shared" si="1"/>
        <v>589636.80239999993</v>
      </c>
      <c r="Q30" s="30"/>
      <c r="R30" s="31"/>
    </row>
    <row r="31" spans="1:18" ht="47.25" x14ac:dyDescent="0.25">
      <c r="A31" s="121"/>
      <c r="B31" s="130"/>
      <c r="C31" s="1">
        <v>113</v>
      </c>
      <c r="D31" s="70" t="s">
        <v>108</v>
      </c>
      <c r="E31" s="4">
        <f t="shared" si="5"/>
        <v>30</v>
      </c>
      <c r="F31" s="4">
        <v>25</v>
      </c>
      <c r="G31" s="4">
        <v>1</v>
      </c>
      <c r="H31" s="4">
        <v>2</v>
      </c>
      <c r="I31" s="4">
        <v>1</v>
      </c>
      <c r="J31" s="4">
        <v>1</v>
      </c>
      <c r="K31" s="4"/>
      <c r="L31" s="2"/>
      <c r="M31" s="2"/>
      <c r="N31" s="65">
        <f t="shared" si="7"/>
        <v>3390</v>
      </c>
      <c r="O31" s="55">
        <v>173.93415999999999</v>
      </c>
      <c r="P31" s="37">
        <f t="shared" si="1"/>
        <v>589636.80239999993</v>
      </c>
      <c r="Q31" s="30"/>
      <c r="R31" s="31"/>
    </row>
    <row r="32" spans="1:18" ht="48" thickBot="1" x14ac:dyDescent="0.3">
      <c r="A32" s="139"/>
      <c r="B32" s="131"/>
      <c r="C32" s="1">
        <v>113</v>
      </c>
      <c r="D32" s="70" t="s">
        <v>109</v>
      </c>
      <c r="E32" s="4">
        <f t="shared" si="5"/>
        <v>30</v>
      </c>
      <c r="F32" s="4">
        <v>26</v>
      </c>
      <c r="G32" s="4">
        <v>1</v>
      </c>
      <c r="H32" s="4">
        <v>1</v>
      </c>
      <c r="I32" s="4">
        <v>1</v>
      </c>
      <c r="J32" s="4">
        <v>0</v>
      </c>
      <c r="K32" s="4">
        <v>1</v>
      </c>
      <c r="L32" s="2"/>
      <c r="M32" s="2"/>
      <c r="N32" s="65">
        <f t="shared" si="7"/>
        <v>3390</v>
      </c>
      <c r="O32" s="55">
        <v>173.93415999999999</v>
      </c>
      <c r="P32" s="37">
        <f t="shared" si="1"/>
        <v>589636.80239999993</v>
      </c>
      <c r="Q32" s="30"/>
      <c r="R32" s="31"/>
    </row>
    <row r="33" spans="1:18" ht="19.5" thickBot="1" x14ac:dyDescent="0.3">
      <c r="A33" s="114" t="s">
        <v>7</v>
      </c>
      <c r="B33" s="115"/>
      <c r="C33" s="115"/>
      <c r="D33" s="116"/>
      <c r="E33" s="8">
        <f t="shared" ref="E33:N33" si="8">SUM(E20:E32)</f>
        <v>390</v>
      </c>
      <c r="F33" s="8">
        <f t="shared" si="8"/>
        <v>315</v>
      </c>
      <c r="G33" s="8">
        <f t="shared" si="8"/>
        <v>16</v>
      </c>
      <c r="H33" s="8">
        <f t="shared" si="8"/>
        <v>21</v>
      </c>
      <c r="I33" s="8">
        <f t="shared" si="8"/>
        <v>16</v>
      </c>
      <c r="J33" s="8">
        <f t="shared" si="8"/>
        <v>8</v>
      </c>
      <c r="K33" s="8">
        <f t="shared" si="8"/>
        <v>7</v>
      </c>
      <c r="L33" s="8">
        <f t="shared" si="8"/>
        <v>2</v>
      </c>
      <c r="M33" s="8">
        <f t="shared" si="8"/>
        <v>5</v>
      </c>
      <c r="N33" s="61">
        <f t="shared" si="8"/>
        <v>77460</v>
      </c>
      <c r="O33" s="56"/>
      <c r="P33" s="40">
        <f>SUM(P20:P32)</f>
        <v>13472940.033600003</v>
      </c>
      <c r="Q33" s="30"/>
      <c r="R33" s="31"/>
    </row>
    <row r="34" spans="1:18" ht="18.75" customHeight="1" x14ac:dyDescent="0.25">
      <c r="A34" s="96" t="s">
        <v>11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57"/>
      <c r="P34" s="37"/>
      <c r="Q34" s="30"/>
      <c r="R34" s="31"/>
    </row>
    <row r="35" spans="1:18" ht="38.25" customHeight="1" x14ac:dyDescent="0.25">
      <c r="A35" s="120">
        <v>6</v>
      </c>
      <c r="B35" s="129" t="s">
        <v>38</v>
      </c>
      <c r="C35" s="3">
        <v>250</v>
      </c>
      <c r="D35" s="27" t="s">
        <v>70</v>
      </c>
      <c r="E35" s="4">
        <f t="shared" ref="E35:E48" si="9">SUM(F35:M35)</f>
        <v>22</v>
      </c>
      <c r="F35" s="3">
        <v>14</v>
      </c>
      <c r="G35" s="3">
        <v>3</v>
      </c>
      <c r="H35" s="3">
        <v>3</v>
      </c>
      <c r="I35" s="3">
        <v>1</v>
      </c>
      <c r="J35" s="3">
        <v>1</v>
      </c>
      <c r="K35" s="3"/>
      <c r="L35" s="3"/>
      <c r="M35" s="3"/>
      <c r="N35" s="65">
        <f>C35*E35</f>
        <v>5500</v>
      </c>
      <c r="O35" s="55">
        <v>43.483699999999999</v>
      </c>
      <c r="P35" s="37">
        <f t="shared" si="1"/>
        <v>239160.35</v>
      </c>
      <c r="Q35" s="30"/>
      <c r="R35" s="31"/>
    </row>
    <row r="36" spans="1:18" ht="36.75" customHeight="1" x14ac:dyDescent="0.25">
      <c r="A36" s="121"/>
      <c r="B36" s="130"/>
      <c r="C36" s="3">
        <v>250</v>
      </c>
      <c r="D36" s="27" t="s">
        <v>69</v>
      </c>
      <c r="E36" s="4">
        <f t="shared" si="9"/>
        <v>23</v>
      </c>
      <c r="F36" s="3">
        <v>11</v>
      </c>
      <c r="G36" s="3">
        <v>3</v>
      </c>
      <c r="H36" s="3">
        <v>4</v>
      </c>
      <c r="I36" s="3">
        <v>1</v>
      </c>
      <c r="J36" s="3">
        <v>2</v>
      </c>
      <c r="K36" s="3"/>
      <c r="L36" s="3">
        <v>2</v>
      </c>
      <c r="M36" s="3"/>
      <c r="N36" s="65">
        <f>C36*E36</f>
        <v>5750</v>
      </c>
      <c r="O36" s="55">
        <v>43.483699999999999</v>
      </c>
      <c r="P36" s="37">
        <f t="shared" si="1"/>
        <v>250031.27499999999</v>
      </c>
      <c r="Q36" s="30"/>
      <c r="R36" s="31"/>
    </row>
    <row r="37" spans="1:18" ht="36" customHeight="1" x14ac:dyDescent="0.25">
      <c r="A37" s="122"/>
      <c r="B37" s="140"/>
      <c r="C37" s="3">
        <v>250</v>
      </c>
      <c r="D37" s="27" t="s">
        <v>71</v>
      </c>
      <c r="E37" s="4">
        <f t="shared" si="9"/>
        <v>24</v>
      </c>
      <c r="F37" s="3">
        <v>15</v>
      </c>
      <c r="G37" s="3">
        <v>3</v>
      </c>
      <c r="H37" s="3">
        <v>3</v>
      </c>
      <c r="I37" s="3">
        <v>1</v>
      </c>
      <c r="J37" s="3">
        <v>2</v>
      </c>
      <c r="K37" s="3"/>
      <c r="L37" s="3"/>
      <c r="M37" s="3"/>
      <c r="N37" s="65">
        <f>C37*E37</f>
        <v>6000</v>
      </c>
      <c r="O37" s="55">
        <v>43.483699999999999</v>
      </c>
      <c r="P37" s="37">
        <f t="shared" si="1"/>
        <v>260902.19999999998</v>
      </c>
      <c r="Q37" s="30"/>
      <c r="R37" s="31"/>
    </row>
    <row r="38" spans="1:18" ht="33" customHeight="1" x14ac:dyDescent="0.25">
      <c r="A38" s="120">
        <v>7</v>
      </c>
      <c r="B38" s="129" t="s">
        <v>39</v>
      </c>
      <c r="C38" s="3">
        <v>250</v>
      </c>
      <c r="D38" s="27" t="s">
        <v>72</v>
      </c>
      <c r="E38" s="4">
        <f t="shared" si="9"/>
        <v>22</v>
      </c>
      <c r="F38" s="3">
        <v>15</v>
      </c>
      <c r="G38" s="3"/>
      <c r="H38" s="3">
        <v>4</v>
      </c>
      <c r="I38" s="3">
        <v>1</v>
      </c>
      <c r="J38" s="3"/>
      <c r="K38" s="3"/>
      <c r="L38" s="3">
        <v>2</v>
      </c>
      <c r="M38" s="3"/>
      <c r="N38" s="65">
        <f>C38*E38</f>
        <v>5500</v>
      </c>
      <c r="O38" s="55">
        <v>43.483699999999999</v>
      </c>
      <c r="P38" s="37">
        <f t="shared" si="1"/>
        <v>239160.35</v>
      </c>
      <c r="Q38" s="30"/>
      <c r="R38" s="31"/>
    </row>
    <row r="39" spans="1:18" ht="36" customHeight="1" x14ac:dyDescent="0.25">
      <c r="A39" s="122"/>
      <c r="B39" s="140"/>
      <c r="C39" s="3">
        <v>250</v>
      </c>
      <c r="D39" s="27" t="s">
        <v>73</v>
      </c>
      <c r="E39" s="4">
        <f t="shared" si="9"/>
        <v>22</v>
      </c>
      <c r="F39" s="3">
        <v>15</v>
      </c>
      <c r="G39" s="3">
        <v>1</v>
      </c>
      <c r="H39" s="3">
        <v>4</v>
      </c>
      <c r="I39" s="3">
        <v>1</v>
      </c>
      <c r="J39" s="3"/>
      <c r="K39" s="3"/>
      <c r="L39" s="3">
        <v>1</v>
      </c>
      <c r="M39" s="3"/>
      <c r="N39" s="65">
        <f>C39*E39</f>
        <v>5500</v>
      </c>
      <c r="O39" s="55">
        <v>43.483699999999999</v>
      </c>
      <c r="P39" s="37">
        <f t="shared" si="1"/>
        <v>239160.35</v>
      </c>
      <c r="Q39" s="30"/>
      <c r="R39" s="31"/>
    </row>
    <row r="40" spans="1:18" ht="38.25" customHeight="1" x14ac:dyDescent="0.25">
      <c r="A40" s="44">
        <v>8</v>
      </c>
      <c r="B40" s="45" t="s">
        <v>40</v>
      </c>
      <c r="C40" s="3">
        <v>250</v>
      </c>
      <c r="D40" s="90" t="s">
        <v>117</v>
      </c>
      <c r="E40" s="2">
        <f t="shared" si="9"/>
        <v>30</v>
      </c>
      <c r="F40" s="3">
        <v>27</v>
      </c>
      <c r="G40" s="3">
        <v>3</v>
      </c>
      <c r="H40" s="3"/>
      <c r="I40" s="3"/>
      <c r="J40" s="3"/>
      <c r="K40" s="3"/>
      <c r="L40" s="3"/>
      <c r="M40" s="3"/>
      <c r="N40" s="65">
        <f t="shared" ref="N40" si="10">C40*E40</f>
        <v>7500</v>
      </c>
      <c r="O40" s="55">
        <v>43.483699999999999</v>
      </c>
      <c r="P40" s="37">
        <f t="shared" si="1"/>
        <v>326127.75</v>
      </c>
      <c r="Q40" s="30"/>
      <c r="R40" s="31"/>
    </row>
    <row r="41" spans="1:18" ht="34.5" customHeight="1" x14ac:dyDescent="0.25">
      <c r="A41" s="120">
        <v>9</v>
      </c>
      <c r="B41" s="129" t="s">
        <v>91</v>
      </c>
      <c r="C41" s="3">
        <v>250</v>
      </c>
      <c r="D41" s="27" t="s">
        <v>76</v>
      </c>
      <c r="E41" s="4">
        <f t="shared" si="9"/>
        <v>24</v>
      </c>
      <c r="F41" s="3">
        <v>20</v>
      </c>
      <c r="G41" s="3">
        <v>2</v>
      </c>
      <c r="H41" s="3"/>
      <c r="I41" s="3">
        <v>2</v>
      </c>
      <c r="J41" s="3"/>
      <c r="K41" s="3"/>
      <c r="L41" s="3"/>
      <c r="M41" s="3"/>
      <c r="N41" s="65">
        <f t="shared" ref="N41:N48" si="11">C41*E41</f>
        <v>6000</v>
      </c>
      <c r="O41" s="55">
        <v>43.483699999999999</v>
      </c>
      <c r="P41" s="37">
        <f t="shared" si="1"/>
        <v>260902.19999999998</v>
      </c>
      <c r="Q41" s="30"/>
      <c r="R41" s="31"/>
    </row>
    <row r="42" spans="1:18" ht="35.25" customHeight="1" x14ac:dyDescent="0.25">
      <c r="A42" s="121"/>
      <c r="B42" s="130"/>
      <c r="C42" s="3">
        <v>250</v>
      </c>
      <c r="D42" s="27" t="s">
        <v>74</v>
      </c>
      <c r="E42" s="4">
        <f t="shared" si="9"/>
        <v>25</v>
      </c>
      <c r="F42" s="3">
        <v>20</v>
      </c>
      <c r="G42" s="3">
        <v>3</v>
      </c>
      <c r="H42" s="3"/>
      <c r="I42" s="3">
        <v>2</v>
      </c>
      <c r="J42" s="3"/>
      <c r="K42" s="3"/>
      <c r="L42" s="3"/>
      <c r="M42" s="3"/>
      <c r="N42" s="65">
        <f t="shared" si="11"/>
        <v>6250</v>
      </c>
      <c r="O42" s="55">
        <v>43.483699999999999</v>
      </c>
      <c r="P42" s="37">
        <f t="shared" si="1"/>
        <v>271773.125</v>
      </c>
      <c r="Q42" s="30"/>
      <c r="R42" s="31"/>
    </row>
    <row r="43" spans="1:18" ht="32.25" customHeight="1" x14ac:dyDescent="0.25">
      <c r="A43" s="125"/>
      <c r="B43" s="138"/>
      <c r="C43" s="3">
        <v>250</v>
      </c>
      <c r="D43" s="27" t="s">
        <v>75</v>
      </c>
      <c r="E43" s="4">
        <f t="shared" si="9"/>
        <v>24</v>
      </c>
      <c r="F43" s="3">
        <v>20</v>
      </c>
      <c r="G43" s="3">
        <v>2</v>
      </c>
      <c r="H43" s="3"/>
      <c r="I43" s="3">
        <v>2</v>
      </c>
      <c r="J43" s="3"/>
      <c r="K43" s="3"/>
      <c r="L43" s="3"/>
      <c r="M43" s="3"/>
      <c r="N43" s="65">
        <f t="shared" si="11"/>
        <v>6000</v>
      </c>
      <c r="O43" s="55">
        <v>43.483699999999999</v>
      </c>
      <c r="P43" s="37">
        <f t="shared" si="1"/>
        <v>260902.19999999998</v>
      </c>
      <c r="Q43" s="30"/>
      <c r="R43" s="31"/>
    </row>
    <row r="44" spans="1:18" ht="37.5" customHeight="1" x14ac:dyDescent="0.25">
      <c r="A44" s="120">
        <v>10</v>
      </c>
      <c r="B44" s="129" t="s">
        <v>92</v>
      </c>
      <c r="C44" s="3">
        <v>250</v>
      </c>
      <c r="D44" s="27" t="s">
        <v>77</v>
      </c>
      <c r="E44" s="4">
        <f t="shared" si="9"/>
        <v>26</v>
      </c>
      <c r="F44" s="3">
        <v>16</v>
      </c>
      <c r="G44" s="3">
        <v>3</v>
      </c>
      <c r="H44" s="3">
        <v>2</v>
      </c>
      <c r="I44" s="3">
        <v>2</v>
      </c>
      <c r="J44" s="3">
        <v>3</v>
      </c>
      <c r="K44" s="3"/>
      <c r="L44" s="3"/>
      <c r="M44" s="3"/>
      <c r="N44" s="65">
        <f t="shared" si="11"/>
        <v>6500</v>
      </c>
      <c r="O44" s="55">
        <v>43.483699999999999</v>
      </c>
      <c r="P44" s="37">
        <f t="shared" si="1"/>
        <v>282644.05</v>
      </c>
      <c r="Q44" s="30"/>
      <c r="R44" s="31"/>
    </row>
    <row r="45" spans="1:18" ht="35.25" customHeight="1" x14ac:dyDescent="0.25">
      <c r="A45" s="122"/>
      <c r="B45" s="140"/>
      <c r="C45" s="3">
        <v>250</v>
      </c>
      <c r="D45" s="27" t="s">
        <v>78</v>
      </c>
      <c r="E45" s="4">
        <f t="shared" si="9"/>
        <v>25</v>
      </c>
      <c r="F45" s="3">
        <v>12</v>
      </c>
      <c r="G45" s="3">
        <v>3</v>
      </c>
      <c r="H45" s="3">
        <v>3</v>
      </c>
      <c r="I45" s="3">
        <v>2</v>
      </c>
      <c r="J45" s="3">
        <v>3</v>
      </c>
      <c r="K45" s="3"/>
      <c r="L45" s="3"/>
      <c r="M45" s="3">
        <v>2</v>
      </c>
      <c r="N45" s="65">
        <f t="shared" si="11"/>
        <v>6250</v>
      </c>
      <c r="O45" s="55">
        <v>43.483699999999999</v>
      </c>
      <c r="P45" s="37">
        <f t="shared" si="1"/>
        <v>271773.125</v>
      </c>
      <c r="Q45" s="30"/>
      <c r="R45" s="31"/>
    </row>
    <row r="46" spans="1:18" ht="36" customHeight="1" x14ac:dyDescent="0.25">
      <c r="A46" s="120">
        <v>11</v>
      </c>
      <c r="B46" s="129" t="s">
        <v>41</v>
      </c>
      <c r="C46" s="3">
        <v>250</v>
      </c>
      <c r="D46" s="27" t="s">
        <v>79</v>
      </c>
      <c r="E46" s="4">
        <f t="shared" si="9"/>
        <v>30</v>
      </c>
      <c r="F46" s="3">
        <v>22</v>
      </c>
      <c r="G46" s="3">
        <v>3</v>
      </c>
      <c r="H46" s="3">
        <v>2</v>
      </c>
      <c r="I46" s="3">
        <v>2</v>
      </c>
      <c r="J46" s="3">
        <v>1</v>
      </c>
      <c r="K46" s="3"/>
      <c r="L46" s="3"/>
      <c r="M46" s="3"/>
      <c r="N46" s="65">
        <f t="shared" si="11"/>
        <v>7500</v>
      </c>
      <c r="O46" s="55">
        <v>43.483699999999999</v>
      </c>
      <c r="P46" s="37">
        <f t="shared" si="1"/>
        <v>326127.75</v>
      </c>
      <c r="Q46" s="30"/>
      <c r="R46" s="31"/>
    </row>
    <row r="47" spans="1:18" ht="36" customHeight="1" x14ac:dyDescent="0.25">
      <c r="A47" s="121"/>
      <c r="B47" s="130"/>
      <c r="C47" s="3">
        <v>250</v>
      </c>
      <c r="D47" s="27" t="s">
        <v>80</v>
      </c>
      <c r="E47" s="4">
        <f t="shared" si="9"/>
        <v>30</v>
      </c>
      <c r="F47" s="3">
        <v>21</v>
      </c>
      <c r="G47" s="3">
        <v>3</v>
      </c>
      <c r="H47" s="3">
        <v>2</v>
      </c>
      <c r="I47" s="3">
        <v>3</v>
      </c>
      <c r="J47" s="3">
        <v>1</v>
      </c>
      <c r="K47" s="3"/>
      <c r="L47" s="3"/>
      <c r="M47" s="3"/>
      <c r="N47" s="65">
        <f t="shared" si="11"/>
        <v>7500</v>
      </c>
      <c r="O47" s="55">
        <v>43.483699999999999</v>
      </c>
      <c r="P47" s="37">
        <f t="shared" si="1"/>
        <v>326127.75</v>
      </c>
      <c r="Q47" s="30"/>
      <c r="R47" s="31"/>
    </row>
    <row r="48" spans="1:18" ht="36.75" customHeight="1" thickBot="1" x14ac:dyDescent="0.3">
      <c r="A48" s="122"/>
      <c r="B48" s="140"/>
      <c r="C48" s="3">
        <v>250</v>
      </c>
      <c r="D48" s="27" t="s">
        <v>81</v>
      </c>
      <c r="E48" s="4">
        <f t="shared" si="9"/>
        <v>30</v>
      </c>
      <c r="F48" s="3">
        <v>21</v>
      </c>
      <c r="G48" s="3">
        <v>3</v>
      </c>
      <c r="H48" s="3">
        <v>2</v>
      </c>
      <c r="I48" s="3">
        <v>2</v>
      </c>
      <c r="J48" s="3">
        <v>2</v>
      </c>
      <c r="K48" s="3"/>
      <c r="L48" s="3"/>
      <c r="M48" s="3"/>
      <c r="N48" s="65">
        <f t="shared" si="11"/>
        <v>7500</v>
      </c>
      <c r="O48" s="55">
        <v>43.483699999999999</v>
      </c>
      <c r="P48" s="37">
        <f t="shared" si="1"/>
        <v>326127.75</v>
      </c>
      <c r="Q48" s="30"/>
      <c r="R48" s="31"/>
    </row>
    <row r="49" spans="1:18" ht="19.5" thickBot="1" x14ac:dyDescent="0.35">
      <c r="A49" s="99" t="s">
        <v>7</v>
      </c>
      <c r="B49" s="100"/>
      <c r="C49" s="100"/>
      <c r="D49" s="101"/>
      <c r="E49" s="7">
        <f t="shared" ref="E49:P49" si="12">SUM(E35:E48)</f>
        <v>357</v>
      </c>
      <c r="F49" s="7">
        <f t="shared" si="12"/>
        <v>249</v>
      </c>
      <c r="G49" s="7">
        <f t="shared" si="12"/>
        <v>35</v>
      </c>
      <c r="H49" s="7">
        <f t="shared" si="12"/>
        <v>29</v>
      </c>
      <c r="I49" s="7">
        <f t="shared" si="12"/>
        <v>22</v>
      </c>
      <c r="J49" s="7">
        <f t="shared" si="12"/>
        <v>15</v>
      </c>
      <c r="K49" s="7">
        <f t="shared" si="12"/>
        <v>0</v>
      </c>
      <c r="L49" s="7">
        <f t="shared" si="12"/>
        <v>5</v>
      </c>
      <c r="M49" s="7">
        <f t="shared" si="12"/>
        <v>2</v>
      </c>
      <c r="N49" s="63">
        <f t="shared" si="12"/>
        <v>89250</v>
      </c>
      <c r="O49" s="56"/>
      <c r="P49" s="40">
        <f t="shared" si="12"/>
        <v>3880920.2249999996</v>
      </c>
      <c r="Q49" s="30"/>
      <c r="R49" s="31"/>
    </row>
    <row r="50" spans="1:18" ht="18.75" customHeight="1" x14ac:dyDescent="0.25">
      <c r="A50" s="96" t="s">
        <v>12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  <c r="O50" s="57"/>
      <c r="P50" s="37"/>
      <c r="Q50" s="30"/>
      <c r="R50" s="31"/>
    </row>
    <row r="51" spans="1:18" ht="47.25" x14ac:dyDescent="0.25">
      <c r="A51" s="120">
        <v>12</v>
      </c>
      <c r="B51" s="117" t="s">
        <v>43</v>
      </c>
      <c r="C51" s="3">
        <v>36</v>
      </c>
      <c r="D51" s="70" t="s">
        <v>110</v>
      </c>
      <c r="E51" s="4">
        <f t="shared" ref="E51:E68" si="13">SUM(F51:M51)</f>
        <v>30</v>
      </c>
      <c r="F51" s="3">
        <v>23</v>
      </c>
      <c r="G51" s="3">
        <v>2</v>
      </c>
      <c r="H51" s="3">
        <v>2</v>
      </c>
      <c r="I51" s="3">
        <v>2</v>
      </c>
      <c r="J51" s="3"/>
      <c r="K51" s="3"/>
      <c r="L51" s="3">
        <v>1</v>
      </c>
      <c r="M51" s="3"/>
      <c r="N51" s="65">
        <f t="shared" ref="N51:N68" si="14">C51*E51</f>
        <v>1080</v>
      </c>
      <c r="O51" s="55">
        <v>173.93519000000001</v>
      </c>
      <c r="P51" s="37">
        <f t="shared" si="1"/>
        <v>187850.00520000001</v>
      </c>
      <c r="Q51" s="30"/>
      <c r="R51" s="31"/>
    </row>
    <row r="52" spans="1:18" ht="47.25" x14ac:dyDescent="0.3">
      <c r="A52" s="121"/>
      <c r="B52" s="118"/>
      <c r="C52" s="46">
        <v>36</v>
      </c>
      <c r="D52" s="70" t="s">
        <v>111</v>
      </c>
      <c r="E52" s="4">
        <f t="shared" si="13"/>
        <v>30</v>
      </c>
      <c r="F52" s="3">
        <v>21</v>
      </c>
      <c r="G52" s="3">
        <v>2</v>
      </c>
      <c r="H52" s="3">
        <v>2</v>
      </c>
      <c r="I52" s="3">
        <v>2</v>
      </c>
      <c r="J52" s="3">
        <v>1</v>
      </c>
      <c r="K52" s="3"/>
      <c r="L52" s="3">
        <v>2</v>
      </c>
      <c r="M52" s="3"/>
      <c r="N52" s="65">
        <f t="shared" si="14"/>
        <v>1080</v>
      </c>
      <c r="O52" s="55">
        <v>173.93519000000001</v>
      </c>
      <c r="P52" s="37">
        <f t="shared" si="1"/>
        <v>187850.00520000001</v>
      </c>
      <c r="Q52" s="30"/>
      <c r="R52" s="31"/>
    </row>
    <row r="53" spans="1:18" ht="47.25" x14ac:dyDescent="0.25">
      <c r="A53" s="121"/>
      <c r="B53" s="118"/>
      <c r="C53" s="3">
        <v>36</v>
      </c>
      <c r="D53" s="70" t="s">
        <v>112</v>
      </c>
      <c r="E53" s="4">
        <f t="shared" si="13"/>
        <v>30</v>
      </c>
      <c r="F53" s="3">
        <v>21</v>
      </c>
      <c r="G53" s="3">
        <v>2</v>
      </c>
      <c r="H53" s="3">
        <v>2</v>
      </c>
      <c r="I53" s="3">
        <v>2</v>
      </c>
      <c r="J53" s="3">
        <v>1</v>
      </c>
      <c r="K53" s="3"/>
      <c r="L53" s="3">
        <v>2</v>
      </c>
      <c r="M53" s="3"/>
      <c r="N53" s="65">
        <f t="shared" si="14"/>
        <v>1080</v>
      </c>
      <c r="O53" s="55">
        <v>173.93519000000001</v>
      </c>
      <c r="P53" s="37">
        <f t="shared" si="1"/>
        <v>187850.00520000001</v>
      </c>
      <c r="Q53" s="30"/>
      <c r="R53" s="31"/>
    </row>
    <row r="54" spans="1:18" ht="47.25" x14ac:dyDescent="0.25">
      <c r="A54" s="122"/>
      <c r="B54" s="123"/>
      <c r="C54" s="3">
        <v>36</v>
      </c>
      <c r="D54" s="70" t="s">
        <v>113</v>
      </c>
      <c r="E54" s="4">
        <f t="shared" si="13"/>
        <v>30</v>
      </c>
      <c r="F54" s="3">
        <v>29</v>
      </c>
      <c r="G54" s="3"/>
      <c r="H54" s="3"/>
      <c r="I54" s="3"/>
      <c r="J54" s="3"/>
      <c r="K54" s="3"/>
      <c r="L54" s="3">
        <v>1</v>
      </c>
      <c r="M54" s="3"/>
      <c r="N54" s="65">
        <f t="shared" ref="N54:N66" si="15">C54*E54</f>
        <v>1080</v>
      </c>
      <c r="O54" s="55">
        <v>173.93519000000001</v>
      </c>
      <c r="P54" s="37">
        <f t="shared" si="1"/>
        <v>187850.00520000001</v>
      </c>
      <c r="Q54" s="30"/>
      <c r="R54" s="31"/>
    </row>
    <row r="55" spans="1:18" ht="57" customHeight="1" x14ac:dyDescent="0.25">
      <c r="A55" s="44">
        <v>13</v>
      </c>
      <c r="B55" s="39" t="s">
        <v>44</v>
      </c>
      <c r="C55" s="3">
        <v>36</v>
      </c>
      <c r="D55" s="70" t="s">
        <v>114</v>
      </c>
      <c r="E55" s="4">
        <f t="shared" si="13"/>
        <v>30</v>
      </c>
      <c r="F55" s="3">
        <v>25</v>
      </c>
      <c r="G55" s="3"/>
      <c r="H55" s="3"/>
      <c r="I55" s="3">
        <v>5</v>
      </c>
      <c r="J55" s="3"/>
      <c r="K55" s="3"/>
      <c r="L55" s="3"/>
      <c r="M55" s="3"/>
      <c r="N55" s="65">
        <f t="shared" si="15"/>
        <v>1080</v>
      </c>
      <c r="O55" s="55">
        <v>173.93519000000001</v>
      </c>
      <c r="P55" s="37">
        <f t="shared" si="1"/>
        <v>187850.00520000001</v>
      </c>
      <c r="Q55" s="30"/>
      <c r="R55" s="31"/>
    </row>
    <row r="56" spans="1:18" ht="40.5" customHeight="1" x14ac:dyDescent="0.25">
      <c r="A56" s="41">
        <v>14</v>
      </c>
      <c r="B56" s="39" t="s">
        <v>42</v>
      </c>
      <c r="C56" s="3">
        <v>72</v>
      </c>
      <c r="D56" s="88" t="s">
        <v>52</v>
      </c>
      <c r="E56" s="4">
        <f>SUM(F56:M56)</f>
        <v>30</v>
      </c>
      <c r="F56" s="3">
        <v>28</v>
      </c>
      <c r="G56" s="3"/>
      <c r="H56" s="3"/>
      <c r="I56" s="3">
        <v>2</v>
      </c>
      <c r="J56" s="3"/>
      <c r="K56" s="3"/>
      <c r="L56" s="3"/>
      <c r="M56" s="3"/>
      <c r="N56" s="65">
        <f>C56*E56</f>
        <v>2160</v>
      </c>
      <c r="O56" s="55">
        <v>43.483800000000002</v>
      </c>
      <c r="P56" s="37">
        <f t="shared" si="1"/>
        <v>93925.008000000002</v>
      </c>
      <c r="Q56" s="30"/>
      <c r="R56" s="31"/>
    </row>
    <row r="57" spans="1:18" ht="39" customHeight="1" x14ac:dyDescent="0.25">
      <c r="A57" s="41">
        <v>15</v>
      </c>
      <c r="B57" s="47" t="s">
        <v>45</v>
      </c>
      <c r="C57" s="3">
        <v>72</v>
      </c>
      <c r="D57" s="88" t="s">
        <v>53</v>
      </c>
      <c r="E57" s="4">
        <f t="shared" si="13"/>
        <v>30</v>
      </c>
      <c r="F57" s="3">
        <v>30</v>
      </c>
      <c r="G57" s="3"/>
      <c r="H57" s="3"/>
      <c r="I57" s="3"/>
      <c r="J57" s="3"/>
      <c r="K57" s="3"/>
      <c r="L57" s="3"/>
      <c r="M57" s="3"/>
      <c r="N57" s="65">
        <f t="shared" si="15"/>
        <v>2160</v>
      </c>
      <c r="O57" s="55">
        <v>43.483800000000002</v>
      </c>
      <c r="P57" s="37">
        <f t="shared" si="1"/>
        <v>93925.008000000002</v>
      </c>
      <c r="Q57" s="30"/>
      <c r="R57" s="31"/>
    </row>
    <row r="58" spans="1:18" ht="36" customHeight="1" x14ac:dyDescent="0.25">
      <c r="A58" s="44">
        <v>16</v>
      </c>
      <c r="B58" s="39" t="s">
        <v>93</v>
      </c>
      <c r="C58" s="3">
        <v>72</v>
      </c>
      <c r="D58" s="27" t="s">
        <v>82</v>
      </c>
      <c r="E58" s="4">
        <f t="shared" si="13"/>
        <v>30</v>
      </c>
      <c r="F58" s="3">
        <v>20</v>
      </c>
      <c r="G58" s="3"/>
      <c r="H58" s="3">
        <v>5</v>
      </c>
      <c r="I58" s="3">
        <v>4</v>
      </c>
      <c r="J58" s="3">
        <v>1</v>
      </c>
      <c r="K58" s="3"/>
      <c r="L58" s="3"/>
      <c r="M58" s="3"/>
      <c r="N58" s="65">
        <f t="shared" si="15"/>
        <v>2160</v>
      </c>
      <c r="O58" s="55">
        <v>17.393619999999999</v>
      </c>
      <c r="P58" s="37">
        <f t="shared" si="1"/>
        <v>37570.2192</v>
      </c>
      <c r="Q58" s="30"/>
      <c r="R58" s="31"/>
    </row>
    <row r="59" spans="1:18" ht="27.75" customHeight="1" x14ac:dyDescent="0.25">
      <c r="A59" s="120">
        <v>17</v>
      </c>
      <c r="B59" s="117" t="s">
        <v>94</v>
      </c>
      <c r="C59" s="3">
        <v>72</v>
      </c>
      <c r="D59" s="27" t="s">
        <v>54</v>
      </c>
      <c r="E59" s="4">
        <f t="shared" si="13"/>
        <v>30</v>
      </c>
      <c r="F59" s="3">
        <v>28</v>
      </c>
      <c r="G59" s="3"/>
      <c r="H59" s="3"/>
      <c r="I59" s="3">
        <v>2</v>
      </c>
      <c r="J59" s="3"/>
      <c r="K59" s="3"/>
      <c r="L59" s="3"/>
      <c r="M59" s="3"/>
      <c r="N59" s="65">
        <f t="shared" si="15"/>
        <v>2160</v>
      </c>
      <c r="O59" s="55">
        <v>17.393619999999999</v>
      </c>
      <c r="P59" s="37">
        <f t="shared" si="1"/>
        <v>37570.2192</v>
      </c>
      <c r="Q59" s="30"/>
      <c r="R59" s="31"/>
    </row>
    <row r="60" spans="1:18" ht="24.75" customHeight="1" x14ac:dyDescent="0.25">
      <c r="A60" s="122"/>
      <c r="B60" s="123"/>
      <c r="C60" s="3">
        <v>72</v>
      </c>
      <c r="D60" s="68" t="s">
        <v>55</v>
      </c>
      <c r="E60" s="2">
        <f t="shared" si="13"/>
        <v>30</v>
      </c>
      <c r="F60" s="3">
        <v>26</v>
      </c>
      <c r="G60" s="3"/>
      <c r="H60" s="3">
        <v>1</v>
      </c>
      <c r="I60" s="3">
        <v>2</v>
      </c>
      <c r="J60" s="3">
        <v>1</v>
      </c>
      <c r="K60" s="3"/>
      <c r="L60" s="3"/>
      <c r="M60" s="3"/>
      <c r="N60" s="65">
        <f t="shared" si="15"/>
        <v>2160</v>
      </c>
      <c r="O60" s="55">
        <v>17.393619999999999</v>
      </c>
      <c r="P60" s="37">
        <f t="shared" si="1"/>
        <v>37570.2192</v>
      </c>
      <c r="Q60" s="30"/>
      <c r="R60" s="31"/>
    </row>
    <row r="61" spans="1:18" ht="27.75" customHeight="1" x14ac:dyDescent="0.25">
      <c r="A61" s="120">
        <v>18</v>
      </c>
      <c r="B61" s="117" t="s">
        <v>46</v>
      </c>
      <c r="C61" s="3">
        <v>72</v>
      </c>
      <c r="D61" s="27" t="s">
        <v>63</v>
      </c>
      <c r="E61" s="4">
        <f t="shared" si="13"/>
        <v>24</v>
      </c>
      <c r="F61" s="3">
        <v>15</v>
      </c>
      <c r="G61" s="3"/>
      <c r="H61" s="3"/>
      <c r="I61" s="3">
        <v>9</v>
      </c>
      <c r="J61" s="3"/>
      <c r="K61" s="3"/>
      <c r="L61" s="3"/>
      <c r="M61" s="3"/>
      <c r="N61" s="65">
        <f t="shared" si="15"/>
        <v>1728</v>
      </c>
      <c r="O61" s="55">
        <v>17.393619999999999</v>
      </c>
      <c r="P61" s="37">
        <f t="shared" si="1"/>
        <v>30056.175359999997</v>
      </c>
      <c r="Q61" s="30"/>
      <c r="R61" s="31"/>
    </row>
    <row r="62" spans="1:18" ht="23.25" customHeight="1" x14ac:dyDescent="0.25">
      <c r="A62" s="125"/>
      <c r="B62" s="124"/>
      <c r="C62" s="3">
        <v>72</v>
      </c>
      <c r="D62" s="27" t="s">
        <v>59</v>
      </c>
      <c r="E62" s="4">
        <f t="shared" si="13"/>
        <v>25</v>
      </c>
      <c r="F62" s="3">
        <v>15</v>
      </c>
      <c r="G62" s="3"/>
      <c r="H62" s="3"/>
      <c r="I62" s="3">
        <v>10</v>
      </c>
      <c r="J62" s="3"/>
      <c r="K62" s="3"/>
      <c r="L62" s="3"/>
      <c r="M62" s="3"/>
      <c r="N62" s="65">
        <f t="shared" si="15"/>
        <v>1800</v>
      </c>
      <c r="O62" s="55">
        <v>17.393619999999999</v>
      </c>
      <c r="P62" s="37">
        <f t="shared" si="1"/>
        <v>31308.515999999996</v>
      </c>
      <c r="Q62" s="30"/>
      <c r="R62" s="31"/>
    </row>
    <row r="63" spans="1:18" ht="25.5" customHeight="1" x14ac:dyDescent="0.25">
      <c r="A63" s="120">
        <v>19</v>
      </c>
      <c r="B63" s="117" t="s">
        <v>13</v>
      </c>
      <c r="C63" s="3">
        <v>28</v>
      </c>
      <c r="D63" s="27" t="s">
        <v>56</v>
      </c>
      <c r="E63" s="4">
        <f t="shared" si="13"/>
        <v>30</v>
      </c>
      <c r="F63" s="3">
        <v>30</v>
      </c>
      <c r="G63" s="3"/>
      <c r="H63" s="3"/>
      <c r="I63" s="3"/>
      <c r="J63" s="3"/>
      <c r="K63" s="3"/>
      <c r="L63" s="3"/>
      <c r="M63" s="3"/>
      <c r="N63" s="65">
        <f t="shared" si="15"/>
        <v>840</v>
      </c>
      <c r="O63" s="55">
        <v>17.393619999999999</v>
      </c>
      <c r="P63" s="37">
        <f t="shared" si="1"/>
        <v>14610.640799999999</v>
      </c>
      <c r="Q63" s="30"/>
      <c r="R63" s="31"/>
    </row>
    <row r="64" spans="1:18" ht="24.75" customHeight="1" x14ac:dyDescent="0.25">
      <c r="A64" s="121"/>
      <c r="B64" s="118"/>
      <c r="C64" s="3">
        <v>28</v>
      </c>
      <c r="D64" s="27" t="s">
        <v>60</v>
      </c>
      <c r="E64" s="4">
        <f t="shared" si="13"/>
        <v>30</v>
      </c>
      <c r="F64" s="3">
        <v>28</v>
      </c>
      <c r="G64" s="3"/>
      <c r="H64" s="3"/>
      <c r="I64" s="3"/>
      <c r="J64" s="3">
        <v>2</v>
      </c>
      <c r="K64" s="3"/>
      <c r="L64" s="3"/>
      <c r="M64" s="3"/>
      <c r="N64" s="65">
        <f t="shared" si="15"/>
        <v>840</v>
      </c>
      <c r="O64" s="55">
        <v>17.393619999999999</v>
      </c>
      <c r="P64" s="37">
        <f t="shared" si="1"/>
        <v>14610.640799999999</v>
      </c>
      <c r="Q64" s="30"/>
      <c r="R64" s="31"/>
    </row>
    <row r="65" spans="1:18" ht="22.5" customHeight="1" x14ac:dyDescent="0.25">
      <c r="A65" s="122"/>
      <c r="B65" s="123"/>
      <c r="C65" s="3">
        <v>28</v>
      </c>
      <c r="D65" s="27" t="s">
        <v>61</v>
      </c>
      <c r="E65" s="4">
        <f t="shared" si="13"/>
        <v>30</v>
      </c>
      <c r="F65" s="3">
        <v>30</v>
      </c>
      <c r="G65" s="3"/>
      <c r="H65" s="3"/>
      <c r="I65" s="3"/>
      <c r="J65" s="3"/>
      <c r="K65" s="3"/>
      <c r="L65" s="3"/>
      <c r="M65" s="3"/>
      <c r="N65" s="65">
        <f t="shared" si="15"/>
        <v>840</v>
      </c>
      <c r="O65" s="55">
        <v>17.393619999999999</v>
      </c>
      <c r="P65" s="37">
        <f t="shared" si="1"/>
        <v>14610.640799999999</v>
      </c>
      <c r="Q65" s="30"/>
      <c r="R65" s="31"/>
    </row>
    <row r="66" spans="1:18" ht="24.75" customHeight="1" x14ac:dyDescent="0.25">
      <c r="A66" s="120">
        <v>20</v>
      </c>
      <c r="B66" s="117" t="s">
        <v>47</v>
      </c>
      <c r="C66" s="3">
        <v>30</v>
      </c>
      <c r="D66" s="27" t="s">
        <v>62</v>
      </c>
      <c r="E66" s="4">
        <f t="shared" si="13"/>
        <v>30</v>
      </c>
      <c r="F66" s="3">
        <v>25</v>
      </c>
      <c r="G66" s="3"/>
      <c r="H66" s="3">
        <v>2</v>
      </c>
      <c r="I66" s="3">
        <v>3</v>
      </c>
      <c r="J66" s="3"/>
      <c r="K66" s="3"/>
      <c r="L66" s="3"/>
      <c r="M66" s="3"/>
      <c r="N66" s="65">
        <f t="shared" si="15"/>
        <v>900</v>
      </c>
      <c r="O66" s="55">
        <v>17.393619999999999</v>
      </c>
      <c r="P66" s="37">
        <f t="shared" si="1"/>
        <v>15654.257999999998</v>
      </c>
      <c r="Q66" s="30"/>
      <c r="R66" s="31"/>
    </row>
    <row r="67" spans="1:18" ht="18.75" x14ac:dyDescent="0.25">
      <c r="A67" s="121"/>
      <c r="B67" s="118"/>
      <c r="C67" s="3">
        <v>30</v>
      </c>
      <c r="D67" s="27" t="s">
        <v>57</v>
      </c>
      <c r="E67" s="4">
        <f t="shared" si="13"/>
        <v>30</v>
      </c>
      <c r="F67" s="3">
        <v>25</v>
      </c>
      <c r="G67" s="3"/>
      <c r="H67" s="3">
        <v>1</v>
      </c>
      <c r="I67" s="3">
        <v>2</v>
      </c>
      <c r="J67" s="3">
        <v>2</v>
      </c>
      <c r="K67" s="3"/>
      <c r="L67" s="3"/>
      <c r="M67" s="3"/>
      <c r="N67" s="65">
        <f t="shared" si="14"/>
        <v>900</v>
      </c>
      <c r="O67" s="55">
        <v>17.393619999999999</v>
      </c>
      <c r="P67" s="37">
        <f t="shared" si="1"/>
        <v>15654.257999999998</v>
      </c>
      <c r="Q67" s="30"/>
      <c r="R67" s="31"/>
    </row>
    <row r="68" spans="1:18" ht="19.5" thickBot="1" x14ac:dyDescent="0.3">
      <c r="A68" s="139"/>
      <c r="B68" s="119"/>
      <c r="C68" s="1">
        <v>30</v>
      </c>
      <c r="D68" s="27" t="s">
        <v>58</v>
      </c>
      <c r="E68" s="4">
        <f t="shared" si="13"/>
        <v>30</v>
      </c>
      <c r="F68" s="1">
        <v>26</v>
      </c>
      <c r="G68" s="3"/>
      <c r="H68" s="1">
        <v>2</v>
      </c>
      <c r="I68" s="1">
        <v>2</v>
      </c>
      <c r="J68" s="1"/>
      <c r="K68" s="3"/>
      <c r="L68" s="3"/>
      <c r="M68" s="3"/>
      <c r="N68" s="66">
        <f t="shared" si="14"/>
        <v>900</v>
      </c>
      <c r="O68" s="55">
        <v>17.393619999999999</v>
      </c>
      <c r="P68" s="37">
        <f t="shared" si="1"/>
        <v>15654.257999999998</v>
      </c>
      <c r="Q68" s="30"/>
      <c r="R68" s="31"/>
    </row>
    <row r="69" spans="1:18" s="25" customFormat="1" ht="19.5" thickBot="1" x14ac:dyDescent="0.35">
      <c r="A69" s="135" t="s">
        <v>7</v>
      </c>
      <c r="B69" s="136"/>
      <c r="C69" s="136"/>
      <c r="D69" s="137"/>
      <c r="E69" s="8">
        <f t="shared" ref="E69:N69" si="16">SUM(E51:E68)</f>
        <v>529</v>
      </c>
      <c r="F69" s="8">
        <f t="shared" si="16"/>
        <v>445</v>
      </c>
      <c r="G69" s="8">
        <f t="shared" si="16"/>
        <v>6</v>
      </c>
      <c r="H69" s="8">
        <f t="shared" si="16"/>
        <v>17</v>
      </c>
      <c r="I69" s="8">
        <f t="shared" si="16"/>
        <v>47</v>
      </c>
      <c r="J69" s="8">
        <f t="shared" si="16"/>
        <v>8</v>
      </c>
      <c r="K69" s="8">
        <f t="shared" si="16"/>
        <v>0</v>
      </c>
      <c r="L69" s="8">
        <f t="shared" si="16"/>
        <v>6</v>
      </c>
      <c r="M69" s="8">
        <f t="shared" si="16"/>
        <v>0</v>
      </c>
      <c r="N69" s="61">
        <f t="shared" si="16"/>
        <v>24948</v>
      </c>
      <c r="O69" s="56"/>
      <c r="P69" s="40">
        <f>SUM(P51:P68)</f>
        <v>1391970.0873599995</v>
      </c>
    </row>
    <row r="70" spans="1:18" s="25" customFormat="1" ht="19.5" thickBot="1" x14ac:dyDescent="0.35">
      <c r="A70" s="135" t="s">
        <v>14</v>
      </c>
      <c r="B70" s="136"/>
      <c r="C70" s="136"/>
      <c r="D70" s="137"/>
      <c r="E70" s="9">
        <f t="shared" ref="E70:N70" si="17">SUM(E15+E18+E33+E49+E69)</f>
        <v>1501</v>
      </c>
      <c r="F70" s="9">
        <f t="shared" si="17"/>
        <v>1205</v>
      </c>
      <c r="G70" s="9">
        <f t="shared" si="17"/>
        <v>69</v>
      </c>
      <c r="H70" s="9">
        <f t="shared" si="17"/>
        <v>74</v>
      </c>
      <c r="I70" s="9">
        <f t="shared" si="17"/>
        <v>93</v>
      </c>
      <c r="J70" s="9">
        <f t="shared" si="17"/>
        <v>31</v>
      </c>
      <c r="K70" s="9">
        <f t="shared" si="17"/>
        <v>7</v>
      </c>
      <c r="L70" s="9">
        <f t="shared" si="17"/>
        <v>15</v>
      </c>
      <c r="M70" s="9">
        <f t="shared" si="17"/>
        <v>7</v>
      </c>
      <c r="N70" s="64">
        <f t="shared" si="17"/>
        <v>204018</v>
      </c>
      <c r="O70" s="58"/>
      <c r="P70" s="48">
        <f>SUM(P15+P18+P33+P49+P69)</f>
        <v>19822490.34276</v>
      </c>
    </row>
  </sheetData>
  <mergeCells count="49">
    <mergeCell ref="A69:D69"/>
    <mergeCell ref="A70:D70"/>
    <mergeCell ref="A20:A22"/>
    <mergeCell ref="B20:B22"/>
    <mergeCell ref="B41:B43"/>
    <mergeCell ref="A41:A43"/>
    <mergeCell ref="A23:A32"/>
    <mergeCell ref="B35:B37"/>
    <mergeCell ref="A35:A37"/>
    <mergeCell ref="A38:A39"/>
    <mergeCell ref="B38:B39"/>
    <mergeCell ref="B44:B45"/>
    <mergeCell ref="A44:A45"/>
    <mergeCell ref="A46:A48"/>
    <mergeCell ref="B46:B48"/>
    <mergeCell ref="A66:A68"/>
    <mergeCell ref="O3:P3"/>
    <mergeCell ref="A7:A10"/>
    <mergeCell ref="A11:A13"/>
    <mergeCell ref="A18:D18"/>
    <mergeCell ref="A33:D33"/>
    <mergeCell ref="B23:B32"/>
    <mergeCell ref="B7:B10"/>
    <mergeCell ref="B11:B13"/>
    <mergeCell ref="B66:B68"/>
    <mergeCell ref="A51:A54"/>
    <mergeCell ref="B51:B54"/>
    <mergeCell ref="B63:B65"/>
    <mergeCell ref="A63:A65"/>
    <mergeCell ref="B59:B60"/>
    <mergeCell ref="A59:A60"/>
    <mergeCell ref="B61:B62"/>
    <mergeCell ref="A61:A62"/>
    <mergeCell ref="A50:N50"/>
    <mergeCell ref="A49:D49"/>
    <mergeCell ref="K1:N1"/>
    <mergeCell ref="A6:N6"/>
    <mergeCell ref="A16:N16"/>
    <mergeCell ref="A19:N19"/>
    <mergeCell ref="A34:N34"/>
    <mergeCell ref="A2:N2"/>
    <mergeCell ref="A3:A4"/>
    <mergeCell ref="B3:B4"/>
    <mergeCell ref="C3:C4"/>
    <mergeCell ref="D3:D4"/>
    <mergeCell ref="E3:E4"/>
    <mergeCell ref="F3:M3"/>
    <mergeCell ref="N3:N4"/>
    <mergeCell ref="A15:D15"/>
  </mergeCells>
  <conditionalFormatting sqref="F4:M4">
    <cfRule type="cellIs" dxfId="0" priority="8" operator="equal">
      <formula>0</formula>
    </cfRule>
  </conditionalFormatting>
  <pageMargins left="0.31496062992125984" right="0.31496062992125984" top="0.35433070866141736" bottom="0.35433070866141736" header="0" footer="0"/>
  <pageSetup paperSize="9" scale="58" fitToHeight="0" orientation="landscape" r:id="rId1"/>
  <headerFooter differentFirst="1">
    <oddHeader>&amp;C&amp;P</oddHeader>
  </headerFooter>
  <rowBreaks count="3" manualBreakCount="3">
    <brk id="18" max="15" man="1"/>
    <brk id="40" max="15" man="1"/>
    <brk id="6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7"/>
  <sheetViews>
    <sheetView tabSelected="1" view="pageBreakPreview" topLeftCell="A13" zoomScale="80" zoomScaleNormal="100" zoomScaleSheetLayoutView="80" workbookViewId="0">
      <selection activeCell="H29" sqref="H29"/>
    </sheetView>
  </sheetViews>
  <sheetFormatPr defaultRowHeight="15" x14ac:dyDescent="0.25"/>
  <cols>
    <col min="1" max="1" width="4.140625" customWidth="1"/>
    <col min="2" max="2" width="60.42578125" customWidth="1"/>
    <col min="3" max="3" width="14.140625" customWidth="1"/>
    <col min="4" max="4" width="56.7109375" customWidth="1"/>
    <col min="5" max="5" width="17" customWidth="1"/>
    <col min="6" max="6" width="17.42578125" customWidth="1"/>
    <col min="256" max="256" width="40" customWidth="1"/>
    <col min="257" max="257" width="17" customWidth="1"/>
    <col min="258" max="258" width="56.7109375" customWidth="1"/>
    <col min="259" max="259" width="19.7109375" customWidth="1"/>
    <col min="260" max="260" width="18.5703125" customWidth="1"/>
    <col min="261" max="261" width="17" customWidth="1"/>
    <col min="262" max="262" width="17.42578125" customWidth="1"/>
    <col min="512" max="512" width="40" customWidth="1"/>
    <col min="513" max="513" width="17" customWidth="1"/>
    <col min="514" max="514" width="56.7109375" customWidth="1"/>
    <col min="515" max="515" width="19.7109375" customWidth="1"/>
    <col min="516" max="516" width="18.5703125" customWidth="1"/>
    <col min="517" max="517" width="17" customWidth="1"/>
    <col min="518" max="518" width="17.42578125" customWidth="1"/>
    <col min="768" max="768" width="40" customWidth="1"/>
    <col min="769" max="769" width="17" customWidth="1"/>
    <col min="770" max="770" width="56.7109375" customWidth="1"/>
    <col min="771" max="771" width="19.7109375" customWidth="1"/>
    <col min="772" max="772" width="18.5703125" customWidth="1"/>
    <col min="773" max="773" width="17" customWidth="1"/>
    <col min="774" max="774" width="17.42578125" customWidth="1"/>
    <col min="1024" max="1024" width="40" customWidth="1"/>
    <col min="1025" max="1025" width="17" customWidth="1"/>
    <col min="1026" max="1026" width="56.7109375" customWidth="1"/>
    <col min="1027" max="1027" width="19.7109375" customWidth="1"/>
    <col min="1028" max="1028" width="18.5703125" customWidth="1"/>
    <col min="1029" max="1029" width="17" customWidth="1"/>
    <col min="1030" max="1030" width="17.42578125" customWidth="1"/>
    <col min="1280" max="1280" width="40" customWidth="1"/>
    <col min="1281" max="1281" width="17" customWidth="1"/>
    <col min="1282" max="1282" width="56.7109375" customWidth="1"/>
    <col min="1283" max="1283" width="19.7109375" customWidth="1"/>
    <col min="1284" max="1284" width="18.5703125" customWidth="1"/>
    <col min="1285" max="1285" width="17" customWidth="1"/>
    <col min="1286" max="1286" width="17.42578125" customWidth="1"/>
    <col min="1536" max="1536" width="40" customWidth="1"/>
    <col min="1537" max="1537" width="17" customWidth="1"/>
    <col min="1538" max="1538" width="56.7109375" customWidth="1"/>
    <col min="1539" max="1539" width="19.7109375" customWidth="1"/>
    <col min="1540" max="1540" width="18.5703125" customWidth="1"/>
    <col min="1541" max="1541" width="17" customWidth="1"/>
    <col min="1542" max="1542" width="17.42578125" customWidth="1"/>
    <col min="1792" max="1792" width="40" customWidth="1"/>
    <col min="1793" max="1793" width="17" customWidth="1"/>
    <col min="1794" max="1794" width="56.7109375" customWidth="1"/>
    <col min="1795" max="1795" width="19.7109375" customWidth="1"/>
    <col min="1796" max="1796" width="18.5703125" customWidth="1"/>
    <col min="1797" max="1797" width="17" customWidth="1"/>
    <col min="1798" max="1798" width="17.42578125" customWidth="1"/>
    <col min="2048" max="2048" width="40" customWidth="1"/>
    <col min="2049" max="2049" width="17" customWidth="1"/>
    <col min="2050" max="2050" width="56.7109375" customWidth="1"/>
    <col min="2051" max="2051" width="19.7109375" customWidth="1"/>
    <col min="2052" max="2052" width="18.5703125" customWidth="1"/>
    <col min="2053" max="2053" width="17" customWidth="1"/>
    <col min="2054" max="2054" width="17.42578125" customWidth="1"/>
    <col min="2304" max="2304" width="40" customWidth="1"/>
    <col min="2305" max="2305" width="17" customWidth="1"/>
    <col min="2306" max="2306" width="56.7109375" customWidth="1"/>
    <col min="2307" max="2307" width="19.7109375" customWidth="1"/>
    <col min="2308" max="2308" width="18.5703125" customWidth="1"/>
    <col min="2309" max="2309" width="17" customWidth="1"/>
    <col min="2310" max="2310" width="17.42578125" customWidth="1"/>
    <col min="2560" max="2560" width="40" customWidth="1"/>
    <col min="2561" max="2561" width="17" customWidth="1"/>
    <col min="2562" max="2562" width="56.7109375" customWidth="1"/>
    <col min="2563" max="2563" width="19.7109375" customWidth="1"/>
    <col min="2564" max="2564" width="18.5703125" customWidth="1"/>
    <col min="2565" max="2565" width="17" customWidth="1"/>
    <col min="2566" max="2566" width="17.42578125" customWidth="1"/>
    <col min="2816" max="2816" width="40" customWidth="1"/>
    <col min="2817" max="2817" width="17" customWidth="1"/>
    <col min="2818" max="2818" width="56.7109375" customWidth="1"/>
    <col min="2819" max="2819" width="19.7109375" customWidth="1"/>
    <col min="2820" max="2820" width="18.5703125" customWidth="1"/>
    <col min="2821" max="2821" width="17" customWidth="1"/>
    <col min="2822" max="2822" width="17.42578125" customWidth="1"/>
    <col min="3072" max="3072" width="40" customWidth="1"/>
    <col min="3073" max="3073" width="17" customWidth="1"/>
    <col min="3074" max="3074" width="56.7109375" customWidth="1"/>
    <col min="3075" max="3075" width="19.7109375" customWidth="1"/>
    <col min="3076" max="3076" width="18.5703125" customWidth="1"/>
    <col min="3077" max="3077" width="17" customWidth="1"/>
    <col min="3078" max="3078" width="17.42578125" customWidth="1"/>
    <col min="3328" max="3328" width="40" customWidth="1"/>
    <col min="3329" max="3329" width="17" customWidth="1"/>
    <col min="3330" max="3330" width="56.7109375" customWidth="1"/>
    <col min="3331" max="3331" width="19.7109375" customWidth="1"/>
    <col min="3332" max="3332" width="18.5703125" customWidth="1"/>
    <col min="3333" max="3333" width="17" customWidth="1"/>
    <col min="3334" max="3334" width="17.42578125" customWidth="1"/>
    <col min="3584" max="3584" width="40" customWidth="1"/>
    <col min="3585" max="3585" width="17" customWidth="1"/>
    <col min="3586" max="3586" width="56.7109375" customWidth="1"/>
    <col min="3587" max="3587" width="19.7109375" customWidth="1"/>
    <col min="3588" max="3588" width="18.5703125" customWidth="1"/>
    <col min="3589" max="3589" width="17" customWidth="1"/>
    <col min="3590" max="3590" width="17.42578125" customWidth="1"/>
    <col min="3840" max="3840" width="40" customWidth="1"/>
    <col min="3841" max="3841" width="17" customWidth="1"/>
    <col min="3842" max="3842" width="56.7109375" customWidth="1"/>
    <col min="3843" max="3843" width="19.7109375" customWidth="1"/>
    <col min="3844" max="3844" width="18.5703125" customWidth="1"/>
    <col min="3845" max="3845" width="17" customWidth="1"/>
    <col min="3846" max="3846" width="17.42578125" customWidth="1"/>
    <col min="4096" max="4096" width="40" customWidth="1"/>
    <col min="4097" max="4097" width="17" customWidth="1"/>
    <col min="4098" max="4098" width="56.7109375" customWidth="1"/>
    <col min="4099" max="4099" width="19.7109375" customWidth="1"/>
    <col min="4100" max="4100" width="18.5703125" customWidth="1"/>
    <col min="4101" max="4101" width="17" customWidth="1"/>
    <col min="4102" max="4102" width="17.42578125" customWidth="1"/>
    <col min="4352" max="4352" width="40" customWidth="1"/>
    <col min="4353" max="4353" width="17" customWidth="1"/>
    <col min="4354" max="4354" width="56.7109375" customWidth="1"/>
    <col min="4355" max="4355" width="19.7109375" customWidth="1"/>
    <col min="4356" max="4356" width="18.5703125" customWidth="1"/>
    <col min="4357" max="4357" width="17" customWidth="1"/>
    <col min="4358" max="4358" width="17.42578125" customWidth="1"/>
    <col min="4608" max="4608" width="40" customWidth="1"/>
    <col min="4609" max="4609" width="17" customWidth="1"/>
    <col min="4610" max="4610" width="56.7109375" customWidth="1"/>
    <col min="4611" max="4611" width="19.7109375" customWidth="1"/>
    <col min="4612" max="4612" width="18.5703125" customWidth="1"/>
    <col min="4613" max="4613" width="17" customWidth="1"/>
    <col min="4614" max="4614" width="17.42578125" customWidth="1"/>
    <col min="4864" max="4864" width="40" customWidth="1"/>
    <col min="4865" max="4865" width="17" customWidth="1"/>
    <col min="4866" max="4866" width="56.7109375" customWidth="1"/>
    <col min="4867" max="4867" width="19.7109375" customWidth="1"/>
    <col min="4868" max="4868" width="18.5703125" customWidth="1"/>
    <col min="4869" max="4869" width="17" customWidth="1"/>
    <col min="4870" max="4870" width="17.42578125" customWidth="1"/>
    <col min="5120" max="5120" width="40" customWidth="1"/>
    <col min="5121" max="5121" width="17" customWidth="1"/>
    <col min="5122" max="5122" width="56.7109375" customWidth="1"/>
    <col min="5123" max="5123" width="19.7109375" customWidth="1"/>
    <col min="5124" max="5124" width="18.5703125" customWidth="1"/>
    <col min="5125" max="5125" width="17" customWidth="1"/>
    <col min="5126" max="5126" width="17.42578125" customWidth="1"/>
    <col min="5376" max="5376" width="40" customWidth="1"/>
    <col min="5377" max="5377" width="17" customWidth="1"/>
    <col min="5378" max="5378" width="56.7109375" customWidth="1"/>
    <col min="5379" max="5379" width="19.7109375" customWidth="1"/>
    <col min="5380" max="5380" width="18.5703125" customWidth="1"/>
    <col min="5381" max="5381" width="17" customWidth="1"/>
    <col min="5382" max="5382" width="17.42578125" customWidth="1"/>
    <col min="5632" max="5632" width="40" customWidth="1"/>
    <col min="5633" max="5633" width="17" customWidth="1"/>
    <col min="5634" max="5634" width="56.7109375" customWidth="1"/>
    <col min="5635" max="5635" width="19.7109375" customWidth="1"/>
    <col min="5636" max="5636" width="18.5703125" customWidth="1"/>
    <col min="5637" max="5637" width="17" customWidth="1"/>
    <col min="5638" max="5638" width="17.42578125" customWidth="1"/>
    <col min="5888" max="5888" width="40" customWidth="1"/>
    <col min="5889" max="5889" width="17" customWidth="1"/>
    <col min="5890" max="5890" width="56.7109375" customWidth="1"/>
    <col min="5891" max="5891" width="19.7109375" customWidth="1"/>
    <col min="5892" max="5892" width="18.5703125" customWidth="1"/>
    <col min="5893" max="5893" width="17" customWidth="1"/>
    <col min="5894" max="5894" width="17.42578125" customWidth="1"/>
    <col min="6144" max="6144" width="40" customWidth="1"/>
    <col min="6145" max="6145" width="17" customWidth="1"/>
    <col min="6146" max="6146" width="56.7109375" customWidth="1"/>
    <col min="6147" max="6147" width="19.7109375" customWidth="1"/>
    <col min="6148" max="6148" width="18.5703125" customWidth="1"/>
    <col min="6149" max="6149" width="17" customWidth="1"/>
    <col min="6150" max="6150" width="17.42578125" customWidth="1"/>
    <col min="6400" max="6400" width="40" customWidth="1"/>
    <col min="6401" max="6401" width="17" customWidth="1"/>
    <col min="6402" max="6402" width="56.7109375" customWidth="1"/>
    <col min="6403" max="6403" width="19.7109375" customWidth="1"/>
    <col min="6404" max="6404" width="18.5703125" customWidth="1"/>
    <col min="6405" max="6405" width="17" customWidth="1"/>
    <col min="6406" max="6406" width="17.42578125" customWidth="1"/>
    <col min="6656" max="6656" width="40" customWidth="1"/>
    <col min="6657" max="6657" width="17" customWidth="1"/>
    <col min="6658" max="6658" width="56.7109375" customWidth="1"/>
    <col min="6659" max="6659" width="19.7109375" customWidth="1"/>
    <col min="6660" max="6660" width="18.5703125" customWidth="1"/>
    <col min="6661" max="6661" width="17" customWidth="1"/>
    <col min="6662" max="6662" width="17.42578125" customWidth="1"/>
    <col min="6912" max="6912" width="40" customWidth="1"/>
    <col min="6913" max="6913" width="17" customWidth="1"/>
    <col min="6914" max="6914" width="56.7109375" customWidth="1"/>
    <col min="6915" max="6915" width="19.7109375" customWidth="1"/>
    <col min="6916" max="6916" width="18.5703125" customWidth="1"/>
    <col min="6917" max="6917" width="17" customWidth="1"/>
    <col min="6918" max="6918" width="17.42578125" customWidth="1"/>
    <col min="7168" max="7168" width="40" customWidth="1"/>
    <col min="7169" max="7169" width="17" customWidth="1"/>
    <col min="7170" max="7170" width="56.7109375" customWidth="1"/>
    <col min="7171" max="7171" width="19.7109375" customWidth="1"/>
    <col min="7172" max="7172" width="18.5703125" customWidth="1"/>
    <col min="7173" max="7173" width="17" customWidth="1"/>
    <col min="7174" max="7174" width="17.42578125" customWidth="1"/>
    <col min="7424" max="7424" width="40" customWidth="1"/>
    <col min="7425" max="7425" width="17" customWidth="1"/>
    <col min="7426" max="7426" width="56.7109375" customWidth="1"/>
    <col min="7427" max="7427" width="19.7109375" customWidth="1"/>
    <col min="7428" max="7428" width="18.5703125" customWidth="1"/>
    <col min="7429" max="7429" width="17" customWidth="1"/>
    <col min="7430" max="7430" width="17.42578125" customWidth="1"/>
    <col min="7680" max="7680" width="40" customWidth="1"/>
    <col min="7681" max="7681" width="17" customWidth="1"/>
    <col min="7682" max="7682" width="56.7109375" customWidth="1"/>
    <col min="7683" max="7683" width="19.7109375" customWidth="1"/>
    <col min="7684" max="7684" width="18.5703125" customWidth="1"/>
    <col min="7685" max="7685" width="17" customWidth="1"/>
    <col min="7686" max="7686" width="17.42578125" customWidth="1"/>
    <col min="7936" max="7936" width="40" customWidth="1"/>
    <col min="7937" max="7937" width="17" customWidth="1"/>
    <col min="7938" max="7938" width="56.7109375" customWidth="1"/>
    <col min="7939" max="7939" width="19.7109375" customWidth="1"/>
    <col min="7940" max="7940" width="18.5703125" customWidth="1"/>
    <col min="7941" max="7941" width="17" customWidth="1"/>
    <col min="7942" max="7942" width="17.42578125" customWidth="1"/>
    <col min="8192" max="8192" width="40" customWidth="1"/>
    <col min="8193" max="8193" width="17" customWidth="1"/>
    <col min="8194" max="8194" width="56.7109375" customWidth="1"/>
    <col min="8195" max="8195" width="19.7109375" customWidth="1"/>
    <col min="8196" max="8196" width="18.5703125" customWidth="1"/>
    <col min="8197" max="8197" width="17" customWidth="1"/>
    <col min="8198" max="8198" width="17.42578125" customWidth="1"/>
    <col min="8448" max="8448" width="40" customWidth="1"/>
    <col min="8449" max="8449" width="17" customWidth="1"/>
    <col min="8450" max="8450" width="56.7109375" customWidth="1"/>
    <col min="8451" max="8451" width="19.7109375" customWidth="1"/>
    <col min="8452" max="8452" width="18.5703125" customWidth="1"/>
    <col min="8453" max="8453" width="17" customWidth="1"/>
    <col min="8454" max="8454" width="17.42578125" customWidth="1"/>
    <col min="8704" max="8704" width="40" customWidth="1"/>
    <col min="8705" max="8705" width="17" customWidth="1"/>
    <col min="8706" max="8706" width="56.7109375" customWidth="1"/>
    <col min="8707" max="8707" width="19.7109375" customWidth="1"/>
    <col min="8708" max="8708" width="18.5703125" customWidth="1"/>
    <col min="8709" max="8709" width="17" customWidth="1"/>
    <col min="8710" max="8710" width="17.42578125" customWidth="1"/>
    <col min="8960" max="8960" width="40" customWidth="1"/>
    <col min="8961" max="8961" width="17" customWidth="1"/>
    <col min="8962" max="8962" width="56.7109375" customWidth="1"/>
    <col min="8963" max="8963" width="19.7109375" customWidth="1"/>
    <col min="8964" max="8964" width="18.5703125" customWidth="1"/>
    <col min="8965" max="8965" width="17" customWidth="1"/>
    <col min="8966" max="8966" width="17.42578125" customWidth="1"/>
    <col min="9216" max="9216" width="40" customWidth="1"/>
    <col min="9217" max="9217" width="17" customWidth="1"/>
    <col min="9218" max="9218" width="56.7109375" customWidth="1"/>
    <col min="9219" max="9219" width="19.7109375" customWidth="1"/>
    <col min="9220" max="9220" width="18.5703125" customWidth="1"/>
    <col min="9221" max="9221" width="17" customWidth="1"/>
    <col min="9222" max="9222" width="17.42578125" customWidth="1"/>
    <col min="9472" max="9472" width="40" customWidth="1"/>
    <col min="9473" max="9473" width="17" customWidth="1"/>
    <col min="9474" max="9474" width="56.7109375" customWidth="1"/>
    <col min="9475" max="9475" width="19.7109375" customWidth="1"/>
    <col min="9476" max="9476" width="18.5703125" customWidth="1"/>
    <col min="9477" max="9477" width="17" customWidth="1"/>
    <col min="9478" max="9478" width="17.42578125" customWidth="1"/>
    <col min="9728" max="9728" width="40" customWidth="1"/>
    <col min="9729" max="9729" width="17" customWidth="1"/>
    <col min="9730" max="9730" width="56.7109375" customWidth="1"/>
    <col min="9731" max="9731" width="19.7109375" customWidth="1"/>
    <col min="9732" max="9732" width="18.5703125" customWidth="1"/>
    <col min="9733" max="9733" width="17" customWidth="1"/>
    <col min="9734" max="9734" width="17.42578125" customWidth="1"/>
    <col min="9984" max="9984" width="40" customWidth="1"/>
    <col min="9985" max="9985" width="17" customWidth="1"/>
    <col min="9986" max="9986" width="56.7109375" customWidth="1"/>
    <col min="9987" max="9987" width="19.7109375" customWidth="1"/>
    <col min="9988" max="9988" width="18.5703125" customWidth="1"/>
    <col min="9989" max="9989" width="17" customWidth="1"/>
    <col min="9990" max="9990" width="17.42578125" customWidth="1"/>
    <col min="10240" max="10240" width="40" customWidth="1"/>
    <col min="10241" max="10241" width="17" customWidth="1"/>
    <col min="10242" max="10242" width="56.7109375" customWidth="1"/>
    <col min="10243" max="10243" width="19.7109375" customWidth="1"/>
    <col min="10244" max="10244" width="18.5703125" customWidth="1"/>
    <col min="10245" max="10245" width="17" customWidth="1"/>
    <col min="10246" max="10246" width="17.42578125" customWidth="1"/>
    <col min="10496" max="10496" width="40" customWidth="1"/>
    <col min="10497" max="10497" width="17" customWidth="1"/>
    <col min="10498" max="10498" width="56.7109375" customWidth="1"/>
    <col min="10499" max="10499" width="19.7109375" customWidth="1"/>
    <col min="10500" max="10500" width="18.5703125" customWidth="1"/>
    <col min="10501" max="10501" width="17" customWidth="1"/>
    <col min="10502" max="10502" width="17.42578125" customWidth="1"/>
    <col min="10752" max="10752" width="40" customWidth="1"/>
    <col min="10753" max="10753" width="17" customWidth="1"/>
    <col min="10754" max="10754" width="56.7109375" customWidth="1"/>
    <col min="10755" max="10755" width="19.7109375" customWidth="1"/>
    <col min="10756" max="10756" width="18.5703125" customWidth="1"/>
    <col min="10757" max="10757" width="17" customWidth="1"/>
    <col min="10758" max="10758" width="17.42578125" customWidth="1"/>
    <col min="11008" max="11008" width="40" customWidth="1"/>
    <col min="11009" max="11009" width="17" customWidth="1"/>
    <col min="11010" max="11010" width="56.7109375" customWidth="1"/>
    <col min="11011" max="11011" width="19.7109375" customWidth="1"/>
    <col min="11012" max="11012" width="18.5703125" customWidth="1"/>
    <col min="11013" max="11013" width="17" customWidth="1"/>
    <col min="11014" max="11014" width="17.42578125" customWidth="1"/>
    <col min="11264" max="11264" width="40" customWidth="1"/>
    <col min="11265" max="11265" width="17" customWidth="1"/>
    <col min="11266" max="11266" width="56.7109375" customWidth="1"/>
    <col min="11267" max="11267" width="19.7109375" customWidth="1"/>
    <col min="11268" max="11268" width="18.5703125" customWidth="1"/>
    <col min="11269" max="11269" width="17" customWidth="1"/>
    <col min="11270" max="11270" width="17.42578125" customWidth="1"/>
    <col min="11520" max="11520" width="40" customWidth="1"/>
    <col min="11521" max="11521" width="17" customWidth="1"/>
    <col min="11522" max="11522" width="56.7109375" customWidth="1"/>
    <col min="11523" max="11523" width="19.7109375" customWidth="1"/>
    <col min="11524" max="11524" width="18.5703125" customWidth="1"/>
    <col min="11525" max="11525" width="17" customWidth="1"/>
    <col min="11526" max="11526" width="17.42578125" customWidth="1"/>
    <col min="11776" max="11776" width="40" customWidth="1"/>
    <col min="11777" max="11777" width="17" customWidth="1"/>
    <col min="11778" max="11778" width="56.7109375" customWidth="1"/>
    <col min="11779" max="11779" width="19.7109375" customWidth="1"/>
    <col min="11780" max="11780" width="18.5703125" customWidth="1"/>
    <col min="11781" max="11781" width="17" customWidth="1"/>
    <col min="11782" max="11782" width="17.42578125" customWidth="1"/>
    <col min="12032" max="12032" width="40" customWidth="1"/>
    <col min="12033" max="12033" width="17" customWidth="1"/>
    <col min="12034" max="12034" width="56.7109375" customWidth="1"/>
    <col min="12035" max="12035" width="19.7109375" customWidth="1"/>
    <col min="12036" max="12036" width="18.5703125" customWidth="1"/>
    <col min="12037" max="12037" width="17" customWidth="1"/>
    <col min="12038" max="12038" width="17.42578125" customWidth="1"/>
    <col min="12288" max="12288" width="40" customWidth="1"/>
    <col min="12289" max="12289" width="17" customWidth="1"/>
    <col min="12290" max="12290" width="56.7109375" customWidth="1"/>
    <col min="12291" max="12291" width="19.7109375" customWidth="1"/>
    <col min="12292" max="12292" width="18.5703125" customWidth="1"/>
    <col min="12293" max="12293" width="17" customWidth="1"/>
    <col min="12294" max="12294" width="17.42578125" customWidth="1"/>
    <col min="12544" max="12544" width="40" customWidth="1"/>
    <col min="12545" max="12545" width="17" customWidth="1"/>
    <col min="12546" max="12546" width="56.7109375" customWidth="1"/>
    <col min="12547" max="12547" width="19.7109375" customWidth="1"/>
    <col min="12548" max="12548" width="18.5703125" customWidth="1"/>
    <col min="12549" max="12549" width="17" customWidth="1"/>
    <col min="12550" max="12550" width="17.42578125" customWidth="1"/>
    <col min="12800" max="12800" width="40" customWidth="1"/>
    <col min="12801" max="12801" width="17" customWidth="1"/>
    <col min="12802" max="12802" width="56.7109375" customWidth="1"/>
    <col min="12803" max="12803" width="19.7109375" customWidth="1"/>
    <col min="12804" max="12804" width="18.5703125" customWidth="1"/>
    <col min="12805" max="12805" width="17" customWidth="1"/>
    <col min="12806" max="12806" width="17.42578125" customWidth="1"/>
    <col min="13056" max="13056" width="40" customWidth="1"/>
    <col min="13057" max="13057" width="17" customWidth="1"/>
    <col min="13058" max="13058" width="56.7109375" customWidth="1"/>
    <col min="13059" max="13059" width="19.7109375" customWidth="1"/>
    <col min="13060" max="13060" width="18.5703125" customWidth="1"/>
    <col min="13061" max="13061" width="17" customWidth="1"/>
    <col min="13062" max="13062" width="17.42578125" customWidth="1"/>
    <col min="13312" max="13312" width="40" customWidth="1"/>
    <col min="13313" max="13313" width="17" customWidth="1"/>
    <col min="13314" max="13314" width="56.7109375" customWidth="1"/>
    <col min="13315" max="13315" width="19.7109375" customWidth="1"/>
    <col min="13316" max="13316" width="18.5703125" customWidth="1"/>
    <col min="13317" max="13317" width="17" customWidth="1"/>
    <col min="13318" max="13318" width="17.42578125" customWidth="1"/>
    <col min="13568" max="13568" width="40" customWidth="1"/>
    <col min="13569" max="13569" width="17" customWidth="1"/>
    <col min="13570" max="13570" width="56.7109375" customWidth="1"/>
    <col min="13571" max="13571" width="19.7109375" customWidth="1"/>
    <col min="13572" max="13572" width="18.5703125" customWidth="1"/>
    <col min="13573" max="13573" width="17" customWidth="1"/>
    <col min="13574" max="13574" width="17.42578125" customWidth="1"/>
    <col min="13824" max="13824" width="40" customWidth="1"/>
    <col min="13825" max="13825" width="17" customWidth="1"/>
    <col min="13826" max="13826" width="56.7109375" customWidth="1"/>
    <col min="13827" max="13827" width="19.7109375" customWidth="1"/>
    <col min="13828" max="13828" width="18.5703125" customWidth="1"/>
    <col min="13829" max="13829" width="17" customWidth="1"/>
    <col min="13830" max="13830" width="17.42578125" customWidth="1"/>
    <col min="14080" max="14080" width="40" customWidth="1"/>
    <col min="14081" max="14081" width="17" customWidth="1"/>
    <col min="14082" max="14082" width="56.7109375" customWidth="1"/>
    <col min="14083" max="14083" width="19.7109375" customWidth="1"/>
    <col min="14084" max="14084" width="18.5703125" customWidth="1"/>
    <col min="14085" max="14085" width="17" customWidth="1"/>
    <col min="14086" max="14086" width="17.42578125" customWidth="1"/>
    <col min="14336" max="14336" width="40" customWidth="1"/>
    <col min="14337" max="14337" width="17" customWidth="1"/>
    <col min="14338" max="14338" width="56.7109375" customWidth="1"/>
    <col min="14339" max="14339" width="19.7109375" customWidth="1"/>
    <col min="14340" max="14340" width="18.5703125" customWidth="1"/>
    <col min="14341" max="14341" width="17" customWidth="1"/>
    <col min="14342" max="14342" width="17.42578125" customWidth="1"/>
    <col min="14592" max="14592" width="40" customWidth="1"/>
    <col min="14593" max="14593" width="17" customWidth="1"/>
    <col min="14594" max="14594" width="56.7109375" customWidth="1"/>
    <col min="14595" max="14595" width="19.7109375" customWidth="1"/>
    <col min="14596" max="14596" width="18.5703125" customWidth="1"/>
    <col min="14597" max="14597" width="17" customWidth="1"/>
    <col min="14598" max="14598" width="17.42578125" customWidth="1"/>
    <col min="14848" max="14848" width="40" customWidth="1"/>
    <col min="14849" max="14849" width="17" customWidth="1"/>
    <col min="14850" max="14850" width="56.7109375" customWidth="1"/>
    <col min="14851" max="14851" width="19.7109375" customWidth="1"/>
    <col min="14852" max="14852" width="18.5703125" customWidth="1"/>
    <col min="14853" max="14853" width="17" customWidth="1"/>
    <col min="14854" max="14854" width="17.42578125" customWidth="1"/>
    <col min="15104" max="15104" width="40" customWidth="1"/>
    <col min="15105" max="15105" width="17" customWidth="1"/>
    <col min="15106" max="15106" width="56.7109375" customWidth="1"/>
    <col min="15107" max="15107" width="19.7109375" customWidth="1"/>
    <col min="15108" max="15108" width="18.5703125" customWidth="1"/>
    <col min="15109" max="15109" width="17" customWidth="1"/>
    <col min="15110" max="15110" width="17.42578125" customWidth="1"/>
    <col min="15360" max="15360" width="40" customWidth="1"/>
    <col min="15361" max="15361" width="17" customWidth="1"/>
    <col min="15362" max="15362" width="56.7109375" customWidth="1"/>
    <col min="15363" max="15363" width="19.7109375" customWidth="1"/>
    <col min="15364" max="15364" width="18.5703125" customWidth="1"/>
    <col min="15365" max="15365" width="17" customWidth="1"/>
    <col min="15366" max="15366" width="17.42578125" customWidth="1"/>
    <col min="15616" max="15616" width="40" customWidth="1"/>
    <col min="15617" max="15617" width="17" customWidth="1"/>
    <col min="15618" max="15618" width="56.7109375" customWidth="1"/>
    <col min="15619" max="15619" width="19.7109375" customWidth="1"/>
    <col min="15620" max="15620" width="18.5703125" customWidth="1"/>
    <col min="15621" max="15621" width="17" customWidth="1"/>
    <col min="15622" max="15622" width="17.42578125" customWidth="1"/>
    <col min="15872" max="15872" width="40" customWidth="1"/>
    <col min="15873" max="15873" width="17" customWidth="1"/>
    <col min="15874" max="15874" width="56.7109375" customWidth="1"/>
    <col min="15875" max="15875" width="19.7109375" customWidth="1"/>
    <col min="15876" max="15876" width="18.5703125" customWidth="1"/>
    <col min="15877" max="15877" width="17" customWidth="1"/>
    <col min="15878" max="15878" width="17.42578125" customWidth="1"/>
    <col min="16128" max="16128" width="40" customWidth="1"/>
    <col min="16129" max="16129" width="17" customWidth="1"/>
    <col min="16130" max="16130" width="56.7109375" customWidth="1"/>
    <col min="16131" max="16131" width="19.7109375" customWidth="1"/>
    <col min="16132" max="16132" width="18.5703125" customWidth="1"/>
    <col min="16133" max="16133" width="17" customWidth="1"/>
    <col min="16134" max="16134" width="17.42578125" customWidth="1"/>
  </cols>
  <sheetData>
    <row r="1" spans="2:6" ht="18" x14ac:dyDescent="0.25">
      <c r="E1" s="151" t="s">
        <v>29</v>
      </c>
      <c r="F1" s="151"/>
    </row>
    <row r="2" spans="2:6" ht="18" x14ac:dyDescent="0.25">
      <c r="E2" s="151"/>
      <c r="F2" s="151"/>
    </row>
    <row r="3" spans="2:6" ht="25.5" customHeight="1" x14ac:dyDescent="0.3">
      <c r="B3" s="152" t="s">
        <v>35</v>
      </c>
      <c r="C3" s="152"/>
      <c r="D3" s="152"/>
      <c r="E3" s="152"/>
      <c r="F3" s="152"/>
    </row>
    <row r="4" spans="2:6" ht="19.5" thickBot="1" x14ac:dyDescent="0.35">
      <c r="B4" s="10"/>
      <c r="C4" s="10"/>
      <c r="D4" s="10"/>
    </row>
    <row r="5" spans="2:6" ht="15" customHeight="1" x14ac:dyDescent="0.25">
      <c r="B5" s="153" t="s">
        <v>51</v>
      </c>
      <c r="C5" s="154"/>
      <c r="D5" s="154"/>
      <c r="E5" s="155" t="s">
        <v>30</v>
      </c>
      <c r="F5" s="156"/>
    </row>
    <row r="6" spans="2:6" ht="31.5" customHeight="1" x14ac:dyDescent="0.25">
      <c r="B6" s="159" t="s">
        <v>31</v>
      </c>
      <c r="C6" s="160" t="s">
        <v>16</v>
      </c>
      <c r="D6" s="160" t="s">
        <v>17</v>
      </c>
      <c r="E6" s="157"/>
      <c r="F6" s="158"/>
    </row>
    <row r="7" spans="2:6" x14ac:dyDescent="0.25">
      <c r="B7" s="159"/>
      <c r="C7" s="160"/>
      <c r="D7" s="160"/>
      <c r="E7" s="11" t="s">
        <v>18</v>
      </c>
      <c r="F7" s="19" t="s">
        <v>19</v>
      </c>
    </row>
    <row r="8" spans="2:6" ht="15.75" thickBot="1" x14ac:dyDescent="0.3">
      <c r="B8" s="20">
        <v>1</v>
      </c>
      <c r="C8" s="21">
        <v>2</v>
      </c>
      <c r="D8" s="21">
        <v>3</v>
      </c>
      <c r="E8" s="21">
        <v>4</v>
      </c>
      <c r="F8" s="22">
        <v>5</v>
      </c>
    </row>
    <row r="9" spans="2:6" ht="15" customHeight="1" x14ac:dyDescent="0.25">
      <c r="B9" s="141" t="s">
        <v>20</v>
      </c>
      <c r="C9" s="142" t="s">
        <v>34</v>
      </c>
      <c r="D9" s="17" t="s">
        <v>21</v>
      </c>
      <c r="E9" s="91">
        <v>0</v>
      </c>
      <c r="F9" s="92">
        <v>0</v>
      </c>
    </row>
    <row r="10" spans="2:6" ht="30" x14ac:dyDescent="0.25">
      <c r="B10" s="141"/>
      <c r="C10" s="142"/>
      <c r="D10" s="12" t="s">
        <v>97</v>
      </c>
      <c r="E10" s="93">
        <v>4800</v>
      </c>
      <c r="F10" s="94">
        <v>120</v>
      </c>
    </row>
    <row r="11" spans="2:6" ht="30" x14ac:dyDescent="0.25">
      <c r="B11" s="141"/>
      <c r="C11" s="142"/>
      <c r="D11" s="12" t="s">
        <v>96</v>
      </c>
      <c r="E11" s="71">
        <v>6480</v>
      </c>
      <c r="F11" s="72">
        <v>90</v>
      </c>
    </row>
    <row r="12" spans="2:6" ht="19.5" thickBot="1" x14ac:dyDescent="0.3">
      <c r="B12" s="141"/>
      <c r="C12" s="142"/>
      <c r="D12" s="13" t="s">
        <v>22</v>
      </c>
      <c r="E12" s="73">
        <v>1080</v>
      </c>
      <c r="F12" s="74">
        <v>15</v>
      </c>
    </row>
    <row r="13" spans="2:6" ht="18" customHeight="1" thickBot="1" x14ac:dyDescent="0.3">
      <c r="B13" s="141"/>
      <c r="C13" s="143"/>
      <c r="D13" s="15" t="s">
        <v>23</v>
      </c>
      <c r="E13" s="75">
        <f>SUM(E9:E12)</f>
        <v>12360</v>
      </c>
      <c r="F13" s="76">
        <f>SUM(F9:F12)</f>
        <v>225</v>
      </c>
    </row>
    <row r="14" spans="2:6" ht="18.75" customHeight="1" x14ac:dyDescent="0.25">
      <c r="B14" s="144" t="s">
        <v>24</v>
      </c>
      <c r="C14" s="146" t="s">
        <v>34</v>
      </c>
      <c r="D14" s="14" t="s">
        <v>21</v>
      </c>
      <c r="E14" s="77">
        <v>0</v>
      </c>
      <c r="F14" s="78">
        <v>0</v>
      </c>
    </row>
    <row r="15" spans="2:6" ht="30" x14ac:dyDescent="0.25">
      <c r="B15" s="145"/>
      <c r="C15" s="147"/>
      <c r="D15" s="69" t="s">
        <v>97</v>
      </c>
      <c r="E15" s="77">
        <v>0</v>
      </c>
      <c r="F15" s="78">
        <v>0</v>
      </c>
    </row>
    <row r="16" spans="2:6" ht="30" x14ac:dyDescent="0.25">
      <c r="B16" s="145"/>
      <c r="C16" s="147"/>
      <c r="D16" s="69" t="s">
        <v>96</v>
      </c>
      <c r="E16" s="79">
        <v>0</v>
      </c>
      <c r="F16" s="80">
        <v>0</v>
      </c>
    </row>
    <row r="17" spans="2:6" ht="19.5" thickBot="1" x14ac:dyDescent="0.3">
      <c r="B17" s="145"/>
      <c r="C17" s="147"/>
      <c r="D17" s="16" t="s">
        <v>22</v>
      </c>
      <c r="E17" s="81">
        <v>0</v>
      </c>
      <c r="F17" s="82">
        <v>0</v>
      </c>
    </row>
    <row r="18" spans="2:6" ht="18.75" customHeight="1" thickBot="1" x14ac:dyDescent="0.3">
      <c r="B18" s="145"/>
      <c r="C18" s="148"/>
      <c r="D18" s="18" t="s">
        <v>23</v>
      </c>
      <c r="E18" s="83">
        <f>SUM(E14:E17)</f>
        <v>0</v>
      </c>
      <c r="F18" s="84">
        <f>SUM(F14:F17)</f>
        <v>0</v>
      </c>
    </row>
    <row r="19" spans="2:6" ht="18.75" customHeight="1" x14ac:dyDescent="0.25">
      <c r="B19" s="149" t="s">
        <v>25</v>
      </c>
      <c r="C19" s="161" t="s">
        <v>34</v>
      </c>
      <c r="D19" s="17" t="s">
        <v>21</v>
      </c>
      <c r="E19" s="95">
        <v>0</v>
      </c>
      <c r="F19" s="92">
        <v>0</v>
      </c>
    </row>
    <row r="20" spans="2:6" ht="30" x14ac:dyDescent="0.25">
      <c r="B20" s="141"/>
      <c r="C20" s="142"/>
      <c r="D20" s="12" t="s">
        <v>97</v>
      </c>
      <c r="E20" s="93">
        <v>77460</v>
      </c>
      <c r="F20" s="94">
        <v>390</v>
      </c>
    </row>
    <row r="21" spans="2:6" ht="30" x14ac:dyDescent="0.25">
      <c r="B21" s="141"/>
      <c r="C21" s="142"/>
      <c r="D21" s="12" t="s">
        <v>96</v>
      </c>
      <c r="E21" s="71">
        <v>0</v>
      </c>
      <c r="F21" s="72">
        <v>0</v>
      </c>
    </row>
    <row r="22" spans="2:6" ht="19.5" thickBot="1" x14ac:dyDescent="0.3">
      <c r="B22" s="141"/>
      <c r="C22" s="142"/>
      <c r="D22" s="13" t="s">
        <v>22</v>
      </c>
      <c r="E22" s="73">
        <v>0</v>
      </c>
      <c r="F22" s="74">
        <v>0</v>
      </c>
    </row>
    <row r="23" spans="2:6" ht="28.5" customHeight="1" thickBot="1" x14ac:dyDescent="0.3">
      <c r="B23" s="150"/>
      <c r="C23" s="143"/>
      <c r="D23" s="15" t="s">
        <v>23</v>
      </c>
      <c r="E23" s="75">
        <f>SUM(E19:E22)</f>
        <v>77460</v>
      </c>
      <c r="F23" s="76">
        <f>SUM(F19:F22)</f>
        <v>390</v>
      </c>
    </row>
    <row r="24" spans="2:6" ht="15" customHeight="1" x14ac:dyDescent="0.25">
      <c r="B24" s="145" t="s">
        <v>27</v>
      </c>
      <c r="C24" s="146" t="s">
        <v>34</v>
      </c>
      <c r="D24" s="14" t="s">
        <v>21</v>
      </c>
      <c r="E24" s="77">
        <v>0</v>
      </c>
      <c r="F24" s="78">
        <v>0</v>
      </c>
    </row>
    <row r="25" spans="2:6" ht="30" x14ac:dyDescent="0.25">
      <c r="B25" s="145"/>
      <c r="C25" s="147"/>
      <c r="D25" s="69" t="s">
        <v>97</v>
      </c>
      <c r="E25" s="77">
        <v>0</v>
      </c>
      <c r="F25" s="78">
        <v>0</v>
      </c>
    </row>
    <row r="26" spans="2:6" ht="30" x14ac:dyDescent="0.25">
      <c r="B26" s="145"/>
      <c r="C26" s="147"/>
      <c r="D26" s="69" t="s">
        <v>96</v>
      </c>
      <c r="E26" s="79">
        <v>89250</v>
      </c>
      <c r="F26" s="80">
        <v>357</v>
      </c>
    </row>
    <row r="27" spans="2:6" ht="19.5" thickBot="1" x14ac:dyDescent="0.3">
      <c r="B27" s="145"/>
      <c r="C27" s="147"/>
      <c r="D27" s="16" t="s">
        <v>22</v>
      </c>
      <c r="E27" s="85">
        <v>0</v>
      </c>
      <c r="F27" s="86">
        <v>0</v>
      </c>
    </row>
    <row r="28" spans="2:6" ht="24" customHeight="1" thickBot="1" x14ac:dyDescent="0.3">
      <c r="B28" s="145"/>
      <c r="C28" s="148"/>
      <c r="D28" s="18" t="s">
        <v>23</v>
      </c>
      <c r="E28" s="83">
        <f>SUM(E24:E27)</f>
        <v>89250</v>
      </c>
      <c r="F28" s="84">
        <f>SUM(F24:F27)</f>
        <v>357</v>
      </c>
    </row>
    <row r="29" spans="2:6" ht="18.75" customHeight="1" x14ac:dyDescent="0.25">
      <c r="B29" s="149" t="s">
        <v>26</v>
      </c>
      <c r="C29" s="161" t="s">
        <v>34</v>
      </c>
      <c r="D29" s="17" t="s">
        <v>21</v>
      </c>
      <c r="E29" s="95">
        <v>0</v>
      </c>
      <c r="F29" s="92">
        <v>0</v>
      </c>
    </row>
    <row r="30" spans="2:6" ht="30" x14ac:dyDescent="0.25">
      <c r="B30" s="141"/>
      <c r="C30" s="142"/>
      <c r="D30" s="12" t="s">
        <v>97</v>
      </c>
      <c r="E30" s="93">
        <v>5400</v>
      </c>
      <c r="F30" s="94">
        <v>150</v>
      </c>
    </row>
    <row r="31" spans="2:6" ht="30" x14ac:dyDescent="0.25">
      <c r="B31" s="141"/>
      <c r="C31" s="142"/>
      <c r="D31" s="12" t="s">
        <v>96</v>
      </c>
      <c r="E31" s="71">
        <v>4320</v>
      </c>
      <c r="F31" s="72">
        <v>60</v>
      </c>
    </row>
    <row r="32" spans="2:6" ht="19.5" thickBot="1" x14ac:dyDescent="0.3">
      <c r="B32" s="141"/>
      <c r="C32" s="142"/>
      <c r="D32" s="13" t="s">
        <v>22</v>
      </c>
      <c r="E32" s="73">
        <v>15228</v>
      </c>
      <c r="F32" s="74">
        <v>319</v>
      </c>
    </row>
    <row r="33" spans="2:19" ht="26.25" customHeight="1" thickBot="1" x14ac:dyDescent="0.3">
      <c r="B33" s="141"/>
      <c r="C33" s="162"/>
      <c r="D33" s="15" t="s">
        <v>23</v>
      </c>
      <c r="E33" s="75">
        <f>SUM(E29:E32)</f>
        <v>24948</v>
      </c>
      <c r="F33" s="76">
        <f>SUM(F29:F32)</f>
        <v>529</v>
      </c>
    </row>
    <row r="34" spans="2:19" ht="23.25" customHeight="1" thickBot="1" x14ac:dyDescent="0.35">
      <c r="B34" s="163" t="s">
        <v>28</v>
      </c>
      <c r="C34" s="164"/>
      <c r="D34" s="165"/>
      <c r="E34" s="87">
        <f>E13+E18+E23+E28+E33</f>
        <v>204018</v>
      </c>
      <c r="F34" s="84">
        <f>F13+F18+F23+F28+F33</f>
        <v>1501</v>
      </c>
    </row>
    <row r="35" spans="2:19" ht="15" customHeight="1" x14ac:dyDescent="0.25"/>
    <row r="36" spans="2:19" ht="15" customHeight="1" x14ac:dyDescent="0.25">
      <c r="B36" s="166" t="s">
        <v>32</v>
      </c>
      <c r="C36" s="166"/>
      <c r="D36" s="166"/>
      <c r="E36" s="166"/>
      <c r="F36" s="166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2:19" ht="15" customHeight="1" x14ac:dyDescent="0.25"/>
    <row r="38" spans="2:19" ht="15" customHeight="1" x14ac:dyDescent="0.25"/>
    <row r="39" spans="2:19" ht="15" customHeight="1" x14ac:dyDescent="0.25"/>
    <row r="40" spans="2:19" ht="15" customHeight="1" x14ac:dyDescent="0.25"/>
    <row r="41" spans="2:19" ht="15" customHeight="1" x14ac:dyDescent="0.25"/>
    <row r="42" spans="2:19" ht="15" customHeight="1" x14ac:dyDescent="0.25"/>
    <row r="43" spans="2:19" ht="15" customHeight="1" x14ac:dyDescent="0.25"/>
    <row r="44" spans="2:19" ht="15" customHeight="1" x14ac:dyDescent="0.25"/>
    <row r="45" spans="2:19" ht="15" customHeight="1" x14ac:dyDescent="0.25"/>
    <row r="46" spans="2:19" ht="15" customHeight="1" x14ac:dyDescent="0.25"/>
    <row r="47" spans="2:19" ht="15" customHeight="1" x14ac:dyDescent="0.25"/>
    <row r="48" spans="2:19" ht="15" customHeight="1" x14ac:dyDescent="0.25"/>
    <row r="49" ht="15" customHeight="1" x14ac:dyDescent="0.25"/>
    <row r="50" ht="15" customHeight="1" x14ac:dyDescent="0.25"/>
    <row r="67" ht="15" customHeight="1" x14ac:dyDescent="0.25"/>
    <row r="71" ht="15" customHeight="1" x14ac:dyDescent="0.25"/>
    <row r="75" ht="15" customHeight="1" x14ac:dyDescent="0.25"/>
    <row r="95" ht="15" customHeight="1" x14ac:dyDescent="0.25"/>
    <row r="99" ht="15" customHeight="1" x14ac:dyDescent="0.25"/>
    <row r="103" ht="15" customHeight="1" x14ac:dyDescent="0.25"/>
    <row r="123" ht="15" customHeight="1" x14ac:dyDescent="0.25"/>
    <row r="127" ht="15" customHeight="1" x14ac:dyDescent="0.25"/>
  </sheetData>
  <mergeCells count="20">
    <mergeCell ref="B29:B33"/>
    <mergeCell ref="C29:C33"/>
    <mergeCell ref="C19:C23"/>
    <mergeCell ref="B34:D34"/>
    <mergeCell ref="B36:F36"/>
    <mergeCell ref="B24:B28"/>
    <mergeCell ref="C24:C28"/>
    <mergeCell ref="E1:F1"/>
    <mergeCell ref="B3:F3"/>
    <mergeCell ref="B5:D5"/>
    <mergeCell ref="E5:F6"/>
    <mergeCell ref="B6:B7"/>
    <mergeCell ref="C6:C7"/>
    <mergeCell ref="D6:D7"/>
    <mergeCell ref="E2:F2"/>
    <mergeCell ref="B9:B13"/>
    <mergeCell ref="C9:C13"/>
    <mergeCell ref="B14:B18"/>
    <mergeCell ref="C14:C18"/>
    <mergeCell ref="B19:B23"/>
  </mergeCells>
  <pageMargins left="0.31496062992125984" right="0.31496062992125984" top="0.35433070866141736" bottom="0.35433070866141736" header="0" footer="0"/>
  <pageSetup paperSize="9" scale="5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комплектования</vt:lpstr>
      <vt:lpstr>СВОД</vt:lpstr>
      <vt:lpstr>'План комплектования'!Заголовки_для_печати</vt:lpstr>
      <vt:lpstr>'План комплектования'!Область_печати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2021-11-18T04:10:37Z</dcterms:modified>
</cp:coreProperties>
</file>